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CFO Audit\Response\00-exit\Recommendation 3\"/>
    </mc:Choice>
  </mc:AlternateContent>
  <bookViews>
    <workbookView xWindow="0" yWindow="0" windowWidth="23040" windowHeight="11592"/>
  </bookViews>
  <sheets>
    <sheet name="Summary" sheetId="3" r:id="rId1"/>
    <sheet name="Pivot" sheetId="2" r:id="rId2"/>
    <sheet name="Download" sheetId="1" r:id="rId3"/>
  </sheets>
  <calcPr calcId="162913"/>
  <pivotCaches>
    <pivotCache cacheId="5" r:id="rId4"/>
  </pivotCaches>
</workbook>
</file>

<file path=xl/calcChain.xml><?xml version="1.0" encoding="utf-8"?>
<calcChain xmlns="http://schemas.openxmlformats.org/spreadsheetml/2006/main">
  <c r="F13" i="3" l="1"/>
  <c r="B10" i="3"/>
  <c r="B11" i="3" s="1"/>
  <c r="B13" i="3"/>
  <c r="E8" i="3" l="1"/>
  <c r="D8" i="3"/>
  <c r="I18" i="2"/>
  <c r="F18" i="2"/>
  <c r="H18" i="2"/>
  <c r="C8" i="3"/>
  <c r="I19" i="2"/>
  <c r="G18" i="2"/>
  <c r="G26" i="2"/>
  <c r="G30" i="2" s="1"/>
  <c r="D5" i="3"/>
  <c r="C5" i="3"/>
  <c r="H23" i="2"/>
  <c r="H19" i="2"/>
  <c r="G19" i="2"/>
  <c r="C13" i="3" l="1"/>
  <c r="I20" i="2"/>
  <c r="D13" i="3"/>
  <c r="B8" i="3" l="1"/>
</calcChain>
</file>

<file path=xl/sharedStrings.xml><?xml version="1.0" encoding="utf-8"?>
<sst xmlns="http://schemas.openxmlformats.org/spreadsheetml/2006/main" count="12784" uniqueCount="701">
  <si>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</si>
  <si>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</si>
  <si>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</si>
  <si>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</si>
  <si>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</si>
  <si>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</si>
  <si>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</si>
  <si>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</si>
  <si>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</si>
  <si>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</si>
  <si>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</si>
  <si>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</si>
  <si>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</si>
  <si>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</si>
  <si>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</si>
  <si>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</si>
  <si>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</si>
  <si>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</si>
  <si>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</si>
  <si>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</si>
  <si>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</si>
  <si>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</si>
  <si>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</si>
  <si>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</si>
  <si>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</si>
  <si>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</si>
  <si>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</si>
  <si>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</si>
  <si>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AP</t>
  </si>
  <si>
    <t>AP01651844</t>
  </si>
  <si>
    <t>10120</t>
  </si>
  <si>
    <t>205025</t>
  </si>
  <si>
    <t>99999</t>
  </si>
  <si>
    <t>0000118072</t>
  </si>
  <si>
    <t>STATE</t>
  </si>
  <si>
    <t>00024251</t>
  </si>
  <si>
    <t>Accounts Payable</t>
  </si>
  <si>
    <t>390002</t>
  </si>
  <si>
    <t>5014510</t>
  </si>
  <si>
    <t>90000</t>
  </si>
  <si>
    <t>344</t>
  </si>
  <si>
    <t>20-A5059CE20  COVID EMERGENCY</t>
  </si>
  <si>
    <t>AP01652314</t>
  </si>
  <si>
    <t>101010</t>
  </si>
  <si>
    <t>Cash With The Treasurer Of VA</t>
  </si>
  <si>
    <t>AP Payments</t>
  </si>
  <si>
    <t>AP01653851</t>
  </si>
  <si>
    <t>00024051</t>
  </si>
  <si>
    <t>00024058</t>
  </si>
  <si>
    <t>00024018</t>
  </si>
  <si>
    <t>00024019</t>
  </si>
  <si>
    <t>00024020</t>
  </si>
  <si>
    <t>00024021</t>
  </si>
  <si>
    <t>00024022</t>
  </si>
  <si>
    <t>00024023</t>
  </si>
  <si>
    <t>00024024</t>
  </si>
  <si>
    <t>00024025</t>
  </si>
  <si>
    <t>00024026</t>
  </si>
  <si>
    <t>00024028</t>
  </si>
  <si>
    <t>00024252</t>
  </si>
  <si>
    <t>00024255</t>
  </si>
  <si>
    <t>00024209</t>
  </si>
  <si>
    <t>00024210</t>
  </si>
  <si>
    <t>00024211</t>
  </si>
  <si>
    <t>00024212</t>
  </si>
  <si>
    <t>00024213</t>
  </si>
  <si>
    <t>071</t>
  </si>
  <si>
    <t>20-A5075CE20 COVID</t>
  </si>
  <si>
    <t>077</t>
  </si>
  <si>
    <t>20-A5076CE20 COVID</t>
  </si>
  <si>
    <t>383</t>
  </si>
  <si>
    <t>20-A5078CE20 COVID</t>
  </si>
  <si>
    <t>453</t>
  </si>
  <si>
    <t>20-A5111CE20 COVID</t>
  </si>
  <si>
    <t>830</t>
  </si>
  <si>
    <t>20-A5129CE20 COVID</t>
  </si>
  <si>
    <t>790</t>
  </si>
  <si>
    <t>20-A5114CE20</t>
  </si>
  <si>
    <t>009</t>
  </si>
  <si>
    <t>20-A5041CE20 COVID EMERGENCY</t>
  </si>
  <si>
    <t>510</t>
  </si>
  <si>
    <t>20-A5160CE20 COVID EMERGENCY</t>
  </si>
  <si>
    <t>5014520</t>
  </si>
  <si>
    <t>680</t>
  </si>
  <si>
    <t>20-A5169CE20 COVID</t>
  </si>
  <si>
    <t>720</t>
  </si>
  <si>
    <t>20-A5207CE20 COVID</t>
  </si>
  <si>
    <t>760</t>
  </si>
  <si>
    <t>20-A5209CE20 COVID</t>
  </si>
  <si>
    <t>678</t>
  </si>
  <si>
    <t>20-A5220CE20 COVID</t>
  </si>
  <si>
    <t>540</t>
  </si>
  <si>
    <t>20-A5224CE20 COVID</t>
  </si>
  <si>
    <t>820</t>
  </si>
  <si>
    <t>20-A5154CE20  COVID</t>
  </si>
  <si>
    <t>730</t>
  </si>
  <si>
    <t>20-A5155CE20 COVID EMERGENCY</t>
  </si>
  <si>
    <t>149</t>
  </si>
  <si>
    <t>20-A5178CE20 COVID EMERGENCY</t>
  </si>
  <si>
    <t>595</t>
  </si>
  <si>
    <t>20-A5181CE20 COVID EMERGENCY</t>
  </si>
  <si>
    <t>059</t>
  </si>
  <si>
    <t>20-A5223CE20 COVID EMERGENCY</t>
  </si>
  <si>
    <t>610</t>
  </si>
  <si>
    <t>20-A5157CE20 COVID EMERGENCY</t>
  </si>
  <si>
    <t>AP01654251</t>
  </si>
  <si>
    <t>AP01656924</t>
  </si>
  <si>
    <t>00024369</t>
  </si>
  <si>
    <t>00024370</t>
  </si>
  <si>
    <t>00024371</t>
  </si>
  <si>
    <t>00024372</t>
  </si>
  <si>
    <t>20-A5168CE20 COVID EMERGENCY</t>
  </si>
  <si>
    <t>029</t>
  </si>
  <si>
    <t>20-A5051CE20 COVID EMERGENCY</t>
  </si>
  <si>
    <t>097</t>
  </si>
  <si>
    <t>20-A5084CE20 COVID EMERGENCY</t>
  </si>
  <si>
    <t>775</t>
  </si>
  <si>
    <t>20-A5183CE20 COVID EMERGENCY</t>
  </si>
  <si>
    <t>AP01657257</t>
  </si>
  <si>
    <t>AP01657970</t>
  </si>
  <si>
    <t>00024399</t>
  </si>
  <si>
    <t>00024400</t>
  </si>
  <si>
    <t>00024401</t>
  </si>
  <si>
    <t>00024398</t>
  </si>
  <si>
    <t>312</t>
  </si>
  <si>
    <t>20-A5046CE20</t>
  </si>
  <si>
    <t>398</t>
  </si>
  <si>
    <t>20-A5186CE20</t>
  </si>
  <si>
    <t>600</t>
  </si>
  <si>
    <t>20-A5206CE20</t>
  </si>
  <si>
    <t>20-A5225CE20</t>
  </si>
  <si>
    <t>AP01658333</t>
  </si>
  <si>
    <t>AP01660245</t>
  </si>
  <si>
    <t>00024454</t>
  </si>
  <si>
    <t>00024455</t>
  </si>
  <si>
    <t>00024456</t>
  </si>
  <si>
    <t>20-A5105CE20</t>
  </si>
  <si>
    <t>20-A5120CE20</t>
  </si>
  <si>
    <t>444</t>
  </si>
  <si>
    <t>20-A5201CE20</t>
  </si>
  <si>
    <t>AP01660544</t>
  </si>
  <si>
    <t>ATA</t>
  </si>
  <si>
    <t>0001676526</t>
  </si>
  <si>
    <t>609660</t>
  </si>
  <si>
    <t>20-A5153CE</t>
  </si>
  <si>
    <t>Cash Tran Out-FedPass Cardinal</t>
  </si>
  <si>
    <t>Federal Cash Pass Thru</t>
  </si>
  <si>
    <t>AP01679889</t>
  </si>
  <si>
    <t>00024845</t>
  </si>
  <si>
    <t>00024846</t>
  </si>
  <si>
    <t>00024847</t>
  </si>
  <si>
    <t>00024848</t>
  </si>
  <si>
    <t>00024850</t>
  </si>
  <si>
    <t>061</t>
  </si>
  <si>
    <t>20-A5070CE20 COVID</t>
  </si>
  <si>
    <t>20-A5118CE20 COVID</t>
  </si>
  <si>
    <t>20-A5186CE20 COVID</t>
  </si>
  <si>
    <t>336</t>
  </si>
  <si>
    <t>20-A5190CE20 COVID</t>
  </si>
  <si>
    <t>770</t>
  </si>
  <si>
    <t>20-A5196CE20 COVID</t>
  </si>
  <si>
    <t>AP01680216</t>
  </si>
  <si>
    <t>SPJ</t>
  </si>
  <si>
    <t>0001690821</t>
  </si>
  <si>
    <t>390004</t>
  </si>
  <si>
    <t>5015410</t>
  </si>
  <si>
    <t>10740</t>
  </si>
  <si>
    <t>ADMIN</t>
  </si>
  <si>
    <t>Prorate Dec eVA charges</t>
  </si>
  <si>
    <t>Distribute the December costs for eVA charges across the agency programs/projects</t>
  </si>
  <si>
    <t>0001690825</t>
  </si>
  <si>
    <t>5012160</t>
  </si>
  <si>
    <t>Prorate Nov Phone charges</t>
  </si>
  <si>
    <t>Distribute the November telephone charges in December across the agency programs/projects</t>
  </si>
  <si>
    <t>0001690829</t>
  </si>
  <si>
    <t>5022240</t>
  </si>
  <si>
    <t>Prorate Dec overhead</t>
  </si>
  <si>
    <t>Distribute the December costs for agency library books across the agency programs/projects</t>
  </si>
  <si>
    <t>ONL</t>
  </si>
  <si>
    <t>0001690828</t>
  </si>
  <si>
    <t>5011230</t>
  </si>
  <si>
    <t>00001386 2020-12-16</t>
  </si>
  <si>
    <t>To add project code for CESF grant activity.</t>
  </si>
  <si>
    <t>5011120</t>
  </si>
  <si>
    <t>00001388 2020-12-31</t>
  </si>
  <si>
    <t>0001690836</t>
  </si>
  <si>
    <t>5012520</t>
  </si>
  <si>
    <t>Prorate Dec Maint charges</t>
  </si>
  <si>
    <t>Distribute the December costs for Maintenance charges across the agency programs/projects</t>
  </si>
  <si>
    <t>CIP</t>
  </si>
  <si>
    <t>CIP1692411</t>
  </si>
  <si>
    <t>140070</t>
  </si>
  <si>
    <t>00001390 2021-01-15</t>
  </si>
  <si>
    <t>CIPPS Journal Upload - DOA</t>
  </si>
  <si>
    <t>5011110</t>
  </si>
  <si>
    <t>5011140</t>
  </si>
  <si>
    <t>5011150</t>
  </si>
  <si>
    <t>5011160</t>
  </si>
  <si>
    <t>5011170</t>
  </si>
  <si>
    <t>AP01700693</t>
  </si>
  <si>
    <t>00025227</t>
  </si>
  <si>
    <t>00025228</t>
  </si>
  <si>
    <t>00025229</t>
  </si>
  <si>
    <t>00025230</t>
  </si>
  <si>
    <t>00025308</t>
  </si>
  <si>
    <t>00025290</t>
  </si>
  <si>
    <t>00025291</t>
  </si>
  <si>
    <t>00025231</t>
  </si>
  <si>
    <t>00025232</t>
  </si>
  <si>
    <t>00025233</t>
  </si>
  <si>
    <t>00025234</t>
  </si>
  <si>
    <t>00025310</t>
  </si>
  <si>
    <t>00025293</t>
  </si>
  <si>
    <t>00025295</t>
  </si>
  <si>
    <t>00025296</t>
  </si>
  <si>
    <t>00025297</t>
  </si>
  <si>
    <t>00025157</t>
  </si>
  <si>
    <t>December 2020 Telephone Bill</t>
  </si>
  <si>
    <t>20-A5046CE20 COVID</t>
  </si>
  <si>
    <t>20-A5041CE20 COVID</t>
  </si>
  <si>
    <t>327</t>
  </si>
  <si>
    <t>20-A5052CE20 COVID</t>
  </si>
  <si>
    <t>438</t>
  </si>
  <si>
    <t>20-A5184CE20 COVID</t>
  </si>
  <si>
    <t>193</t>
  </si>
  <si>
    <t>20-A5128CE20 COVID</t>
  </si>
  <si>
    <t>20-A5147CE20 COVID</t>
  </si>
  <si>
    <t>20-A5196CE20  COVID</t>
  </si>
  <si>
    <t>165</t>
  </si>
  <si>
    <t>20-A5145CE20 COVID</t>
  </si>
  <si>
    <t>141</t>
  </si>
  <si>
    <t>20-A5122CE20</t>
  </si>
  <si>
    <t>087</t>
  </si>
  <si>
    <t>20-A5187CE20 COVID</t>
  </si>
  <si>
    <t>710</t>
  </si>
  <si>
    <t>20-A5234CE20 COVID</t>
  </si>
  <si>
    <t>840</t>
  </si>
  <si>
    <t>20-A5229CE20  COVID</t>
  </si>
  <si>
    <t>067</t>
  </si>
  <si>
    <t>20-A5071CE20 COVID</t>
  </si>
  <si>
    <t>609930</t>
  </si>
  <si>
    <t>311</t>
  </si>
  <si>
    <t>20-A5125CE20 COVID</t>
  </si>
  <si>
    <t>AP01701054</t>
  </si>
  <si>
    <t>AP01701685</t>
  </si>
  <si>
    <t>00025355</t>
  </si>
  <si>
    <t>00025356</t>
  </si>
  <si>
    <t>00025357</t>
  </si>
  <si>
    <t>00025343</t>
  </si>
  <si>
    <t>00025344</t>
  </si>
  <si>
    <t>00025345</t>
  </si>
  <si>
    <t>00025346</t>
  </si>
  <si>
    <t>00025347</t>
  </si>
  <si>
    <t>00025348</t>
  </si>
  <si>
    <t>00025349</t>
  </si>
  <si>
    <t>00025350</t>
  </si>
  <si>
    <t>00025351</t>
  </si>
  <si>
    <t>00025352</t>
  </si>
  <si>
    <t>00025353</t>
  </si>
  <si>
    <t>00025354</t>
  </si>
  <si>
    <t>314</t>
  </si>
  <si>
    <t>20-A5048CE20 COVID</t>
  </si>
  <si>
    <t>051</t>
  </si>
  <si>
    <t>20-A5065E20 COVID</t>
  </si>
  <si>
    <t>20-A5114CE20 COVID</t>
  </si>
  <si>
    <t>131</t>
  </si>
  <si>
    <t>20-A5143CE20 COVID</t>
  </si>
  <si>
    <t>187</t>
  </si>
  <si>
    <t>20-A5180CE20 COVID</t>
  </si>
  <si>
    <t>137</t>
  </si>
  <si>
    <t>20-A5193CE20 COVID</t>
  </si>
  <si>
    <t>20-A5223CE20 COVID</t>
  </si>
  <si>
    <t>407</t>
  </si>
  <si>
    <t>20-A5226CE20 COVID</t>
  </si>
  <si>
    <t>690</t>
  </si>
  <si>
    <t>Expense Distribution</t>
  </si>
  <si>
    <t>013</t>
  </si>
  <si>
    <t>20-A5204CE20 COVID</t>
  </si>
  <si>
    <t>20-A5206CE20 COVID</t>
  </si>
  <si>
    <t>20-A5219CE20 COVID</t>
  </si>
  <si>
    <t>AP01702036</t>
  </si>
  <si>
    <t>CIP1702403</t>
  </si>
  <si>
    <t>00001392 2021-02-01</t>
  </si>
  <si>
    <t>0001712695</t>
  </si>
  <si>
    <t>Prorate  Phone charges</t>
  </si>
  <si>
    <t>Distribute the costs for December 2020 telephone services across the agency programs/projects</t>
  </si>
  <si>
    <t>0001712704</t>
  </si>
  <si>
    <t>5013120</t>
  </si>
  <si>
    <t>Prorate  Office Supplies</t>
  </si>
  <si>
    <t>Distribute the costs for January 2021 Office supplies across the agency programs/projects.</t>
  </si>
  <si>
    <t>0001712712</t>
  </si>
  <si>
    <t>5012780</t>
  </si>
  <si>
    <t>Prorate  VITA charges</t>
  </si>
  <si>
    <t>Distribute the costs for January  VITA services across the agency programs/projects.</t>
  </si>
  <si>
    <t>AP01708341</t>
  </si>
  <si>
    <t>0001712718</t>
  </si>
  <si>
    <t>Prorate Jan Main fees</t>
  </si>
  <si>
    <t>Distribute the January costs for Maintenance Fees across the agency programs/projects</t>
  </si>
  <si>
    <t>0001712720</t>
  </si>
  <si>
    <t>Prorate  2nd Q Financial chgs</t>
  </si>
  <si>
    <t>Distribute the costs for 2nd Quarter Financial service costs across the agency programs/projects.</t>
  </si>
  <si>
    <t>AP01712812</t>
  </si>
  <si>
    <t>00025501</t>
  </si>
  <si>
    <t>00025502</t>
  </si>
  <si>
    <t>00025503</t>
  </si>
  <si>
    <t>00025504</t>
  </si>
  <si>
    <t>00025505</t>
  </si>
  <si>
    <t>00025506</t>
  </si>
  <si>
    <t>00025507</t>
  </si>
  <si>
    <t>00025508</t>
  </si>
  <si>
    <t>00025509</t>
  </si>
  <si>
    <t>00025510</t>
  </si>
  <si>
    <t>00025511</t>
  </si>
  <si>
    <t>00025512</t>
  </si>
  <si>
    <t>00025513</t>
  </si>
  <si>
    <t>00025514</t>
  </si>
  <si>
    <t>00025516</t>
  </si>
  <si>
    <t>00025517</t>
  </si>
  <si>
    <t>00025518</t>
  </si>
  <si>
    <t>00025519</t>
  </si>
  <si>
    <t>20-A5051CE20 CESF</t>
  </si>
  <si>
    <t>003</t>
  </si>
  <si>
    <t>20-A5056CE20 CESF</t>
  </si>
  <si>
    <t>20-A5070CE20 CESF</t>
  </si>
  <si>
    <t>20-A5075CE20 CESF</t>
  </si>
  <si>
    <t>20-A5099CE20 CESF</t>
  </si>
  <si>
    <t>442</t>
  </si>
  <si>
    <t>20-A5106CE20 CESF</t>
  </si>
  <si>
    <t>20-A5107CE20 CESF</t>
  </si>
  <si>
    <t>175</t>
  </si>
  <si>
    <t>20-A5113CE20 CESF</t>
  </si>
  <si>
    <t>139</t>
  </si>
  <si>
    <t>20-A5121CE20 CESF</t>
  </si>
  <si>
    <t>195</t>
  </si>
  <si>
    <t>20-A5130CE20 CESF</t>
  </si>
  <si>
    <t>20-A5133CE20 CESF</t>
  </si>
  <si>
    <t>025</t>
  </si>
  <si>
    <t>20-A5135CE20 CESF</t>
  </si>
  <si>
    <t>20-A5138CE20 CESF</t>
  </si>
  <si>
    <t>20-A5148CE20 CESF</t>
  </si>
  <si>
    <t>20-A5192CE20 CESF</t>
  </si>
  <si>
    <t>20-A5186CE20 CESF</t>
  </si>
  <si>
    <t>20-A5209CE20 CESF</t>
  </si>
  <si>
    <t>20-A5229CE20 CESF</t>
  </si>
  <si>
    <t>AP01713160</t>
  </si>
  <si>
    <t>CIP1714589</t>
  </si>
  <si>
    <t>00001394 2021-02-16</t>
  </si>
  <si>
    <t>5011380</t>
  </si>
  <si>
    <t>AP01714998</t>
  </si>
  <si>
    <t>00025591</t>
  </si>
  <si>
    <t>00025592</t>
  </si>
  <si>
    <t>00025515</t>
  </si>
  <si>
    <t>20-A5196CE20</t>
  </si>
  <si>
    <t>105</t>
  </si>
  <si>
    <t>20-A5087CE20</t>
  </si>
  <si>
    <t>20-A5172CE20 CESF</t>
  </si>
  <si>
    <t>AP01715385</t>
  </si>
  <si>
    <t>0001716763</t>
  </si>
  <si>
    <t>V#00025228</t>
  </si>
  <si>
    <t>To correct the account code.</t>
  </si>
  <si>
    <t>0001717503</t>
  </si>
  <si>
    <t>5012240</t>
  </si>
  <si>
    <t>10220</t>
  </si>
  <si>
    <t>PCO2632598</t>
  </si>
  <si>
    <t>Bank of America December 16, 2020- January 15, 2021.</t>
  </si>
  <si>
    <t>AP01717735</t>
  </si>
  <si>
    <t>00025659</t>
  </si>
  <si>
    <t>00025660</t>
  </si>
  <si>
    <t>00025661</t>
  </si>
  <si>
    <t>00025662</t>
  </si>
  <si>
    <t>20-A5091CE20</t>
  </si>
  <si>
    <t>197</t>
  </si>
  <si>
    <t>20-A5132CE20</t>
  </si>
  <si>
    <t>095</t>
  </si>
  <si>
    <t>00-A5182CE20</t>
  </si>
  <si>
    <t>20-A5190CE20</t>
  </si>
  <si>
    <t>AP01718347</t>
  </si>
  <si>
    <t>AP01722532</t>
  </si>
  <si>
    <t>00025754</t>
  </si>
  <si>
    <t>January 2021 Telephone Bill</t>
  </si>
  <si>
    <t>CIP1723287</t>
  </si>
  <si>
    <t>00001396 2021-03-01</t>
  </si>
  <si>
    <t>0001729849</t>
  </si>
  <si>
    <t>To record the program code on grant payments made with Transfer Accounts so that they will fall within the DCJS Agency Level Budget</t>
  </si>
  <si>
    <t>0001733682</t>
  </si>
  <si>
    <t>Distribute the costs for February VITA services across the agency programs/projects.</t>
  </si>
  <si>
    <t>0001733717</t>
  </si>
  <si>
    <t>Distribute the costs for January 2021 telephone bill across the agency programs/projects.</t>
  </si>
  <si>
    <t>AP01726452</t>
  </si>
  <si>
    <t>AP01732716</t>
  </si>
  <si>
    <t>00025746</t>
  </si>
  <si>
    <t>00025747</t>
  </si>
  <si>
    <t>00025748</t>
  </si>
  <si>
    <t>00025749</t>
  </si>
  <si>
    <t>00025750</t>
  </si>
  <si>
    <t>00025751</t>
  </si>
  <si>
    <t>00025752</t>
  </si>
  <si>
    <t>00025753</t>
  </si>
  <si>
    <t>00025770</t>
  </si>
  <si>
    <t>00025771</t>
  </si>
  <si>
    <t>00025772</t>
  </si>
  <si>
    <t>00025773</t>
  </si>
  <si>
    <t>00025774</t>
  </si>
  <si>
    <t>00025775</t>
  </si>
  <si>
    <t>00025776</t>
  </si>
  <si>
    <t>00025796</t>
  </si>
  <si>
    <t>20-A5056CE20  COVID</t>
  </si>
  <si>
    <t>370</t>
  </si>
  <si>
    <t>20-A5073CE20  COVID</t>
  </si>
  <si>
    <t>101</t>
  </si>
  <si>
    <t>20-A5085CE20  COVID</t>
  </si>
  <si>
    <t>119</t>
  </si>
  <si>
    <t>20-A5094CE20  COVID</t>
  </si>
  <si>
    <t>155</t>
  </si>
  <si>
    <t>20-A5102CE20  COVID</t>
  </si>
  <si>
    <t>20-A5197CE20  COVID</t>
  </si>
  <si>
    <t>027</t>
  </si>
  <si>
    <t>20-A5050CE20 CESF</t>
  </si>
  <si>
    <t>20-A5066CE20 CESF</t>
  </si>
  <si>
    <t>20-A5084CE20 CESF</t>
  </si>
  <si>
    <t>011</t>
  </si>
  <si>
    <t>20-A5134CE20 CESF</t>
  </si>
  <si>
    <t>20-A5144CE20 CESF</t>
  </si>
  <si>
    <t>630</t>
  </si>
  <si>
    <t>20-A5177CE20 CESF</t>
  </si>
  <si>
    <t>20-A5218CE20 CESF</t>
  </si>
  <si>
    <t>800</t>
  </si>
  <si>
    <t>20-A5228CE20 COVID</t>
  </si>
  <si>
    <t>20-A5183CE20  COVID</t>
  </si>
  <si>
    <t>20-A5201CE20  COVID</t>
  </si>
  <si>
    <t>AP01733229</t>
  </si>
  <si>
    <t>AP01733863</t>
  </si>
  <si>
    <t>00025828</t>
  </si>
  <si>
    <t>00025829</t>
  </si>
  <si>
    <t>00025830</t>
  </si>
  <si>
    <t>00025831</t>
  </si>
  <si>
    <t>00025832</t>
  </si>
  <si>
    <t>00025823</t>
  </si>
  <si>
    <t>181</t>
  </si>
  <si>
    <t>20-A5116CE20</t>
  </si>
  <si>
    <t>107</t>
  </si>
  <si>
    <t>20-A5141CE20</t>
  </si>
  <si>
    <t>20-A5142CE20</t>
  </si>
  <si>
    <t>015</t>
  </si>
  <si>
    <t>20-A5173CE20</t>
  </si>
  <si>
    <t>20-A5212CE20</t>
  </si>
  <si>
    <t>20-A5154CE20 CESF</t>
  </si>
  <si>
    <t>AP01734222</t>
  </si>
  <si>
    <t>CIP1736929</t>
  </si>
  <si>
    <t>00001399 2021-03-16</t>
  </si>
  <si>
    <t>AP01737293</t>
  </si>
  <si>
    <t>00025861</t>
  </si>
  <si>
    <t>February 2021 Telephone Bill</t>
  </si>
  <si>
    <t>AP01744828</t>
  </si>
  <si>
    <t>00026095</t>
  </si>
  <si>
    <t>00026105</t>
  </si>
  <si>
    <t>00026106</t>
  </si>
  <si>
    <t>00026107</t>
  </si>
  <si>
    <t>20-A5171CE20 COVID EMERGENCY</t>
  </si>
  <si>
    <t>20-A5200CE20 COVID EMERGENCY</t>
  </si>
  <si>
    <t>20-A5203CE20</t>
  </si>
  <si>
    <t>AP01745206</t>
  </si>
  <si>
    <t>CIP1747734</t>
  </si>
  <si>
    <t>00001401 2021-03-31</t>
  </si>
  <si>
    <t>AP01749441</t>
  </si>
  <si>
    <t>0001758955</t>
  </si>
  <si>
    <t>Distribute the costs for January 2021 VITA services across the agency programs/projects.</t>
  </si>
  <si>
    <t>0001758961</t>
  </si>
  <si>
    <t>Prorate 3rdQ Finance &amp; eVA fee</t>
  </si>
  <si>
    <t>Distribute the costs for 3rd Quarter Financial service costs and eVA fees (1/6/21-2/26/21) across the agency programs/projects.</t>
  </si>
  <si>
    <t>0001758964</t>
  </si>
  <si>
    <t>Prorate phone charges</t>
  </si>
  <si>
    <t>Distribute the costs for February 2021 phone services across the agency programs/projects.</t>
  </si>
  <si>
    <t>CIP1761481</t>
  </si>
  <si>
    <t>00001403 2021-04-16</t>
  </si>
  <si>
    <t>AP01763912</t>
  </si>
  <si>
    <t>00026236</t>
  </si>
  <si>
    <t>00026229</t>
  </si>
  <si>
    <t>00026230</t>
  </si>
  <si>
    <t>20-A5044CE20 COVID EMERGENCY</t>
  </si>
  <si>
    <t>20-A5233CE20</t>
  </si>
  <si>
    <t>179</t>
  </si>
  <si>
    <t>20-A5193CE20 COVID EMERGENCY</t>
  </si>
  <si>
    <t>AP01764273</t>
  </si>
  <si>
    <t>AP01766050</t>
  </si>
  <si>
    <t>00026238</t>
  </si>
  <si>
    <t>March Telephone Bill</t>
  </si>
  <si>
    <t>0001769268</t>
  </si>
  <si>
    <t>5014820</t>
  </si>
  <si>
    <t>Charge FY21 Oct-Dec IDC</t>
  </si>
  <si>
    <t>To charge Oct - Dec 2020 and Jan - Mar 2021 Indirect Costs</t>
  </si>
  <si>
    <t>5014810</t>
  </si>
  <si>
    <t>4009070</t>
  </si>
  <si>
    <t>4009071</t>
  </si>
  <si>
    <t>Charge FY21 Jan-Mar IDC</t>
  </si>
  <si>
    <t>CIP1772153</t>
  </si>
  <si>
    <t>00001405 2021-04-30</t>
  </si>
  <si>
    <t>AP01773980</t>
  </si>
  <si>
    <t>0001782645</t>
  </si>
  <si>
    <t>0001782648</t>
  </si>
  <si>
    <t>Prorate phone bill charges</t>
  </si>
  <si>
    <t>Distribute the costs for March phone services across the agency programs/projects.</t>
  </si>
  <si>
    <t>AP01780129</t>
  </si>
  <si>
    <t>00026455</t>
  </si>
  <si>
    <t>00026456</t>
  </si>
  <si>
    <t>00026457</t>
  </si>
  <si>
    <t>00026458</t>
  </si>
  <si>
    <t>00026459</t>
  </si>
  <si>
    <t>00026460</t>
  </si>
  <si>
    <t>00026461</t>
  </si>
  <si>
    <t>00026483</t>
  </si>
  <si>
    <t>00026484</t>
  </si>
  <si>
    <t>00026485</t>
  </si>
  <si>
    <t>00026462</t>
  </si>
  <si>
    <t>00026463</t>
  </si>
  <si>
    <t>00026464</t>
  </si>
  <si>
    <t>00026465</t>
  </si>
  <si>
    <t>00026466</t>
  </si>
  <si>
    <t>00026467</t>
  </si>
  <si>
    <t>00026468</t>
  </si>
  <si>
    <t>00026469</t>
  </si>
  <si>
    <t>00026470</t>
  </si>
  <si>
    <t>00026471</t>
  </si>
  <si>
    <t>00026472</t>
  </si>
  <si>
    <t>00026473</t>
  </si>
  <si>
    <t>00026474</t>
  </si>
  <si>
    <t>00026475</t>
  </si>
  <si>
    <t>00026453</t>
  </si>
  <si>
    <t>00026454</t>
  </si>
  <si>
    <t>00026476</t>
  </si>
  <si>
    <t>00026477</t>
  </si>
  <si>
    <t>00026478</t>
  </si>
  <si>
    <t>00026479</t>
  </si>
  <si>
    <t>00026480</t>
  </si>
  <si>
    <t>00026481</t>
  </si>
  <si>
    <t>00026482</t>
  </si>
  <si>
    <t>20-A5051CE20 COVID</t>
  </si>
  <si>
    <t>20-A5068CE20 COVID</t>
  </si>
  <si>
    <t>20-A5087CE20 COVID</t>
  </si>
  <si>
    <t>111</t>
  </si>
  <si>
    <t>20-A5088CE20 COVID</t>
  </si>
  <si>
    <t>20-A5099CE20 COVID</t>
  </si>
  <si>
    <t>20-A5106CE20 COVID</t>
  </si>
  <si>
    <t>810</t>
  </si>
  <si>
    <t>20-A5119CE20 COVID</t>
  </si>
  <si>
    <t>20-A5130CE20 COVID</t>
  </si>
  <si>
    <t>20-A5135CE20 COVID</t>
  </si>
  <si>
    <t>20-A5138CE20 COVID</t>
  </si>
  <si>
    <t>20-A5144CE20 COVID</t>
  </si>
  <si>
    <t>20-A5165CE20 COVID</t>
  </si>
  <si>
    <t>20-A5171CE20 COVID</t>
  </si>
  <si>
    <t>163</t>
  </si>
  <si>
    <t>20-A5179CE20 COVID</t>
  </si>
  <si>
    <t>20-A5045CE20 COVID</t>
  </si>
  <si>
    <t>20-A5192CE20 COVID</t>
  </si>
  <si>
    <t>20-A5183CE20 COVID</t>
  </si>
  <si>
    <t>300</t>
  </si>
  <si>
    <t>20-A5189CE20 COVID</t>
  </si>
  <si>
    <t>085</t>
  </si>
  <si>
    <t>20-A5210CE20 COVID</t>
  </si>
  <si>
    <t>402</t>
  </si>
  <si>
    <t>20-A5214CE20 COVID</t>
  </si>
  <si>
    <t>AP01781067</t>
  </si>
  <si>
    <t>CIP1784537</t>
  </si>
  <si>
    <t>00001407 2021-05-14</t>
  </si>
  <si>
    <t>AP01790287</t>
  </si>
  <si>
    <t>00026765</t>
  </si>
  <si>
    <t>00026767</t>
  </si>
  <si>
    <t>00026760</t>
  </si>
  <si>
    <t>00026761</t>
  </si>
  <si>
    <t>00026762</t>
  </si>
  <si>
    <t>00026764</t>
  </si>
  <si>
    <t>20-A5161CE20</t>
  </si>
  <si>
    <t>20-A5227CE20</t>
  </si>
  <si>
    <t>20-A5229CE20</t>
  </si>
  <si>
    <t>20-A5230CE20</t>
  </si>
  <si>
    <t>750</t>
  </si>
  <si>
    <t>20-A5156CE20</t>
  </si>
  <si>
    <t>AP01790668</t>
  </si>
  <si>
    <t>AP01791722</t>
  </si>
  <si>
    <t>00026741</t>
  </si>
  <si>
    <t>00026763</t>
  </si>
  <si>
    <t>00026738</t>
  </si>
  <si>
    <t>00026739</t>
  </si>
  <si>
    <t>00026740</t>
  </si>
  <si>
    <t>April 2021 Telephone Bill</t>
  </si>
  <si>
    <t>20-A5046CE20 CESF</t>
  </si>
  <si>
    <t>20-A5065CE20 CESF</t>
  </si>
  <si>
    <t>432</t>
  </si>
  <si>
    <t>20-A5098CE20 CESF</t>
  </si>
  <si>
    <t>20-A5228CE20 CESF</t>
  </si>
  <si>
    <t>AP01792163</t>
  </si>
  <si>
    <t>AP01792699</t>
  </si>
  <si>
    <t>00026819</t>
  </si>
  <si>
    <t>00026778</t>
  </si>
  <si>
    <t>00026780</t>
  </si>
  <si>
    <t>00026782</t>
  </si>
  <si>
    <t>00026783</t>
  </si>
  <si>
    <t>00026784</t>
  </si>
  <si>
    <t>00026785</t>
  </si>
  <si>
    <t>00026786</t>
  </si>
  <si>
    <t>191</t>
  </si>
  <si>
    <t>20-A5127CE20 CESF</t>
  </si>
  <si>
    <t>20-A5175CE20 CESF</t>
  </si>
  <si>
    <t>153</t>
  </si>
  <si>
    <t>20-A5176CE20 CESF</t>
  </si>
  <si>
    <t>520</t>
  </si>
  <si>
    <t>20-A5184CE20 CESF</t>
  </si>
  <si>
    <t>20-A5204CE20 CESF</t>
  </si>
  <si>
    <t>AP01793079</t>
  </si>
  <si>
    <t>0001794357</t>
  </si>
  <si>
    <t>02800</t>
  </si>
  <si>
    <t>01000</t>
  </si>
  <si>
    <t>0001794371</t>
  </si>
  <si>
    <t>1769268</t>
  </si>
  <si>
    <t>Reverse FY21 Oct-Dec IDC</t>
  </si>
  <si>
    <t>Reverse JE 0001769268 - To charge Oct - Dec 2020 and Jan - Mar 2021 Indirect Costs</t>
  </si>
  <si>
    <t>Reverse FY21 Jan - Mar IDC</t>
  </si>
  <si>
    <t>0001795286</t>
  </si>
  <si>
    <t>4016034</t>
  </si>
  <si>
    <t>Reclass Federal IDC Revenue</t>
  </si>
  <si>
    <t>Reclass federal revenue to indirect cost revenue for indirect cost charges (Oct-Dec 2020, Jan-Mar 2021)</t>
  </si>
  <si>
    <t>CIP1796433</t>
  </si>
  <si>
    <t>00001409 2021-06-01</t>
  </si>
  <si>
    <t>5011310</t>
  </si>
  <si>
    <t>AP01797022</t>
  </si>
  <si>
    <t>00026887</t>
  </si>
  <si>
    <t>00026888</t>
  </si>
  <si>
    <t>00026889</t>
  </si>
  <si>
    <t>00026890</t>
  </si>
  <si>
    <t>00026891</t>
  </si>
  <si>
    <t>00026892</t>
  </si>
  <si>
    <t>20-A5073CE20 COVID EMERGENCY</t>
  </si>
  <si>
    <t>20-A5143CE20 COVID EMERGENCY</t>
  </si>
  <si>
    <t>20-A5203CE20 COVID EMERGENCY</t>
  </si>
  <si>
    <t>20-A5235CE20 COVID EMERGENCY</t>
  </si>
  <si>
    <t>AP01797410</t>
  </si>
  <si>
    <t>AP01798250</t>
  </si>
  <si>
    <t>00026871</t>
  </si>
  <si>
    <t>00026872</t>
  </si>
  <si>
    <t>334</t>
  </si>
  <si>
    <t>20-A5057CE20 COVID EMERGENCY</t>
  </si>
  <si>
    <t>20-A5074CE20 COVID EMERGENCY</t>
  </si>
  <si>
    <t>0001807524</t>
  </si>
  <si>
    <t>Distribute the costs for March VITA services across the agency programs/projects.</t>
  </si>
  <si>
    <t>0001807534</t>
  </si>
  <si>
    <t>Distribute the costs for April phone services across the agency programs/projects.</t>
  </si>
  <si>
    <t>AP01798638</t>
  </si>
  <si>
    <t>AP01802951</t>
  </si>
  <si>
    <t>00026982</t>
  </si>
  <si>
    <t>00026973</t>
  </si>
  <si>
    <t>00026974</t>
  </si>
  <si>
    <t>350</t>
  </si>
  <si>
    <t>20-A5064CE20 CESF</t>
  </si>
  <si>
    <t>20-A5221CE20</t>
  </si>
  <si>
    <t>20-A5125CE20</t>
  </si>
  <si>
    <t>AP01803744</t>
  </si>
  <si>
    <t>CIP1812236</t>
  </si>
  <si>
    <t>00001411 2021-06-16</t>
  </si>
  <si>
    <t>AP01816740</t>
  </si>
  <si>
    <t>00027261</t>
  </si>
  <si>
    <t>00027263</t>
  </si>
  <si>
    <t>00027264</t>
  </si>
  <si>
    <t>570</t>
  </si>
  <si>
    <t>20-A5061CE20</t>
  </si>
  <si>
    <t>685</t>
  </si>
  <si>
    <t>20-A5090CE20 CESF</t>
  </si>
  <si>
    <t>20-A5233CE20 CESF</t>
  </si>
  <si>
    <t>AP01817183</t>
  </si>
  <si>
    <t>0001822869</t>
  </si>
  <si>
    <t>Move Bonus to General Fund</t>
  </si>
  <si>
    <t>Move 5/25/21 Salary and 6/1/21 Wage bonuses from Federal to General Fund.</t>
  </si>
  <si>
    <t>0001843978</t>
  </si>
  <si>
    <t>GFREV</t>
  </si>
  <si>
    <t>FY 2021 General Fund Reversion</t>
  </si>
  <si>
    <t>609570</t>
  </si>
  <si>
    <t>Cash Transfer Out-Load GF Cash</t>
  </si>
  <si>
    <t>Row Labels</t>
  </si>
  <si>
    <t>Grand Total</t>
  </si>
  <si>
    <t>Column Labels</t>
  </si>
  <si>
    <t>(blank)</t>
  </si>
  <si>
    <t>Sum of Amount</t>
  </si>
  <si>
    <t>01/01/2021 - 12/31/2021</t>
  </si>
  <si>
    <t>Total</t>
  </si>
  <si>
    <t>0000118507
Grant</t>
  </si>
  <si>
    <t>0000118507
Admin</t>
  </si>
  <si>
    <t xml:space="preserve">Indirect Costs </t>
  </si>
  <si>
    <t>Award</t>
  </si>
  <si>
    <t>Revenue (Draws to Date)</t>
  </si>
  <si>
    <t>Federal Expenditures</t>
  </si>
  <si>
    <t>General Fund Expenditures</t>
  </si>
  <si>
    <t>Cash on Hand</t>
  </si>
  <si>
    <t>Balance</t>
  </si>
  <si>
    <t>2020-VD-BX-0141</t>
  </si>
  <si>
    <t>Coronavirus Emergency Supplemental Funding (CESF) Program </t>
  </si>
  <si>
    <t>Grants</t>
  </si>
  <si>
    <t>Admin</t>
  </si>
  <si>
    <t>indirect</t>
  </si>
  <si>
    <t>Drew all funds collecting interest</t>
  </si>
  <si>
    <t>Interest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</si>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</sst>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"/>
  </numFmts>
  <fonts count="31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pivotButton="1" applyNumberFormat="1"/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2"/>
    </xf>
    <xf numFmtId="44" fontId="0" fillId="0" borderId="0" xfId="1" applyFont="1"/>
    <xf numFmtId="44" fontId="0" fillId="0" borderId="0" xfId="0" applyNumberFormat="1"/>
    <xf numFmtId="0" fontId="0" fillId="0" borderId="0" xfId="0" applyBorder="1"/>
    <xf numFmtId="0" fontId="28" fillId="0" borderId="0" xfId="0" applyFont="1"/>
    <xf numFmtId="0" fontId="0" fillId="0" borderId="0" xfId="0" applyFill="1" applyBorder="1" applyAlignment="1">
      <alignment horizontal="center" wrapText="1"/>
    </xf>
    <xf numFmtId="43" fontId="0" fillId="0" borderId="0" xfId="2" applyFont="1"/>
    <xf numFmtId="43" fontId="0" fillId="0" borderId="0" xfId="2" applyFont="1" applyFill="1"/>
    <xf numFmtId="43" fontId="0" fillId="0" borderId="6" xfId="2" applyFont="1" applyFill="1" applyBorder="1"/>
    <xf numFmtId="43" fontId="0" fillId="0" borderId="6" xfId="2" applyFont="1" applyBorder="1"/>
    <xf numFmtId="43" fontId="0" fillId="0" borderId="2" xfId="2" applyFont="1" applyBorder="1"/>
    <xf numFmtId="43" fontId="0" fillId="0" borderId="2" xfId="2" applyFont="1" applyFill="1" applyBorder="1"/>
    <xf numFmtId="0" fontId="28" fillId="0" borderId="7" xfId="0" applyFont="1" applyBorder="1" applyAlignment="1">
      <alignment horizontal="center"/>
    </xf>
    <xf numFmtId="0" fontId="0" fillId="0" borderId="0" xfId="0" applyFont="1"/>
    <xf numFmtId="0" fontId="29" fillId="0" borderId="0" xfId="0" applyFont="1"/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3" xfId="0" quotePrefix="1" applyFont="1" applyBorder="1" applyAlignment="1">
      <alignment horizontal="center" wrapText="1"/>
    </xf>
    <xf numFmtId="0" fontId="0" fillId="0" borderId="4" xfId="0" quotePrefix="1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43" fontId="0" fillId="0" borderId="2" xfId="0" applyNumberFormat="1" applyFont="1" applyFill="1" applyBorder="1"/>
    <xf numFmtId="165" fontId="0" fillId="0" borderId="0" xfId="0" applyNumberFormat="1" applyFont="1"/>
    <xf numFmtId="0" fontId="0" fillId="0" borderId="6" xfId="0" applyFont="1" applyBorder="1"/>
    <xf numFmtId="43" fontId="0" fillId="0" borderId="6" xfId="0" applyNumberFormat="1" applyFont="1" applyBorder="1"/>
    <xf numFmtId="44" fontId="0" fillId="0" borderId="8" xfId="1" applyFont="1" applyBorder="1"/>
    <xf numFmtId="43" fontId="0" fillId="0" borderId="3" xfId="2" applyNumberFormat="1" applyFont="1" applyBorder="1"/>
    <xf numFmtId="0" fontId="0" fillId="0" borderId="0" xfId="0" applyFont="1" applyFill="1" applyBorder="1"/>
    <xf numFmtId="43" fontId="30" fillId="0" borderId="0" xfId="2" applyFont="1" applyFill="1"/>
    <xf numFmtId="8" fontId="0" fillId="0" borderId="7" xfId="0" applyNumberFormat="1" applyFont="1" applyBorder="1"/>
    <xf numFmtId="44" fontId="0" fillId="0" borderId="9" xfId="1" applyFont="1" applyBorder="1"/>
    <xf numFmtId="44" fontId="0" fillId="0" borderId="10" xfId="1" applyFont="1" applyBorder="1" applyAlignment="1">
      <alignment horizontal="center" wrapText="1"/>
    </xf>
    <xf numFmtId="43" fontId="0" fillId="0" borderId="3" xfId="0" applyNumberFormat="1" applyFont="1" applyBorder="1"/>
  </cellXfs>
  <cellStyles count="3">
    <cellStyle name="Comma" xfId="2" builtinId="3"/>
    <cellStyle name="Currency" xfId="1" builtinId="4"/>
    <cellStyle name="Normal" xfId="0" builtinId="0"/>
  </cellStyles>
  <dxfs count="1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405.831883101855" createdVersion="6" refreshedVersion="6" minRefreshableVersion="3" recordCount="947">
  <cacheSource type="worksheet">
    <worksheetSource ref="A1:Z948" sheet="Download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1" maxValue="2021"/>
    </cacheField>
    <cacheField name="Accounting Period" numFmtId="1">
      <sharedItems containsSemiMixedTypes="0" containsString="0" containsNumber="1" containsInteger="1" minValue="5" maxValue="998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20-11-13T00:00:00" maxDate="2021-07-01T00:00:00"/>
    </cacheField>
    <cacheField name="Date Posted" numFmtId="14">
      <sharedItems containsSemiMixedTypes="0" containsNonDate="0" containsDate="1" containsString="0" minDate="2020-11-13T00:00:00" maxDate="2021-07-23T00:00:00"/>
    </cacheField>
    <cacheField name="Jrnl Line Nbr" numFmtId="1">
      <sharedItems containsSemiMixedTypes="0" containsString="0" containsNumber="1" containsInteger="1" minValue="1" maxValue="524"/>
    </cacheField>
    <cacheField name="Fund" numFmtId="0">
      <sharedItems count="3">
        <s v="10120"/>
        <s v="02800"/>
        <s v="01000"/>
      </sharedItems>
    </cacheField>
    <cacheField name="Program" numFmtId="0">
      <sharedItems containsBlank="1"/>
    </cacheField>
    <cacheField name="Account" numFmtId="0">
      <sharedItems count="28">
        <s v="205025"/>
        <s v="5014510"/>
        <s v="101010"/>
        <s v="5014520"/>
        <s v="609660"/>
        <s v="5015410"/>
        <s v="5012160"/>
        <s v="5022240"/>
        <s v="5011230"/>
        <s v="5011120"/>
        <s v="5012520"/>
        <s v="5011110"/>
        <s v="5011140"/>
        <s v="5011150"/>
        <s v="5011160"/>
        <s v="5011170"/>
        <s v="609930"/>
        <s v="5013120"/>
        <s v="5012780"/>
        <s v="5011380"/>
        <s v="5012240"/>
        <s v="5014820"/>
        <s v="5014810"/>
        <s v="4009070"/>
        <s v="4009071"/>
        <s v="4016034"/>
        <s v="5011310"/>
        <s v="60957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Blank="1" count="2">
        <m/>
        <s v="ADMIN"/>
      </sharedItems>
    </cacheField>
    <cacheField name="PC Bus Unit" numFmtId="0">
      <sharedItems containsBlank="1"/>
    </cacheField>
    <cacheField name="Project" numFmtId="0">
      <sharedItems count="1">
        <s v="0000118072"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50000" maxValue="50000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">
  <r>
    <s v="14000"/>
    <s v="ACTUALS"/>
    <n v="2021"/>
    <n v="5"/>
    <s v="AP"/>
    <s v="AP01651844"/>
    <d v="2020-11-13T00:00:00"/>
    <d v="2020-11-13T00:00:00"/>
    <n v="25"/>
    <x v="0"/>
    <m/>
    <x v="0"/>
    <s v="99999"/>
    <m/>
    <x v="0"/>
    <s v="14000"/>
    <x v="0"/>
    <s v="STATE"/>
    <m/>
    <m/>
    <m/>
    <m/>
    <n v="-50000"/>
    <s v="00024251"/>
    <s v="Accounts Payable"/>
    <s v="Accounts Payable"/>
  </r>
  <r>
    <s v="14000"/>
    <s v="ACTUALS"/>
    <n v="2021"/>
    <n v="5"/>
    <s v="AP"/>
    <s v="AP01651844"/>
    <d v="2020-11-13T00:00:00"/>
    <d v="2020-11-13T00:00:00"/>
    <n v="84"/>
    <x v="0"/>
    <s v="390002"/>
    <x v="1"/>
    <s v="90000"/>
    <m/>
    <x v="0"/>
    <s v="14000"/>
    <x v="0"/>
    <s v="STATE"/>
    <s v="344"/>
    <m/>
    <m/>
    <m/>
    <n v="50000"/>
    <s v="00024251"/>
    <s v="20-A5059CE20  COVID EMERGENCY"/>
    <s v="Accounts Payable"/>
  </r>
  <r>
    <s v="14000"/>
    <s v="ACTUALS"/>
    <n v="2021"/>
    <n v="5"/>
    <s v="AP"/>
    <s v="AP01652314"/>
    <d v="2020-11-13T00:00:00"/>
    <d v="2020-11-13T00:00:00"/>
    <n v="10"/>
    <x v="0"/>
    <m/>
    <x v="2"/>
    <s v="99999"/>
    <m/>
    <x v="0"/>
    <s v="14000"/>
    <x v="0"/>
    <s v="STATE"/>
    <m/>
    <m/>
    <m/>
    <m/>
    <n v="-50000"/>
    <s v="00024251"/>
    <s v="Cash With The Treasurer Of VA"/>
    <s v="AP Payments"/>
  </r>
  <r>
    <s v="14000"/>
    <s v="ACTUALS"/>
    <n v="2021"/>
    <n v="5"/>
    <s v="AP"/>
    <s v="AP01652314"/>
    <d v="2020-11-13T00:00:00"/>
    <d v="2020-11-13T00:00:00"/>
    <n v="67"/>
    <x v="0"/>
    <m/>
    <x v="0"/>
    <s v="99999"/>
    <m/>
    <x v="0"/>
    <s v="14000"/>
    <x v="0"/>
    <s v="STATE"/>
    <m/>
    <m/>
    <m/>
    <m/>
    <n v="50000"/>
    <s v="00024251"/>
    <s v="Accounts Payable"/>
    <s v="AP Payments"/>
  </r>
  <r>
    <s v="14000"/>
    <s v="ACTUALS"/>
    <n v="2021"/>
    <n v="5"/>
    <s v="AP"/>
    <s v="AP01653851"/>
    <d v="2020-11-17T00:00:00"/>
    <d v="2020-11-17T00:00:00"/>
    <n v="2"/>
    <x v="0"/>
    <m/>
    <x v="0"/>
    <s v="99999"/>
    <m/>
    <x v="0"/>
    <s v="14000"/>
    <x v="0"/>
    <s v="STATE"/>
    <m/>
    <m/>
    <m/>
    <m/>
    <n v="-6545.37"/>
    <s v="00024051"/>
    <s v="Accounts Payable"/>
    <s v="Accounts Payable"/>
  </r>
  <r>
    <s v="14000"/>
    <s v="ACTUALS"/>
    <n v="2021"/>
    <n v="5"/>
    <s v="AP"/>
    <s v="AP01653851"/>
    <d v="2020-11-17T00:00:00"/>
    <d v="2020-11-17T00:00:00"/>
    <n v="5"/>
    <x v="0"/>
    <m/>
    <x v="0"/>
    <s v="99999"/>
    <m/>
    <x v="0"/>
    <s v="14000"/>
    <x v="0"/>
    <s v="STATE"/>
    <m/>
    <m/>
    <m/>
    <m/>
    <n v="-1254"/>
    <s v="00024058"/>
    <s v="Accounts Payable"/>
    <s v="Accounts Payable"/>
  </r>
  <r>
    <s v="14000"/>
    <s v="ACTUALS"/>
    <n v="2021"/>
    <n v="5"/>
    <s v="AP"/>
    <s v="AP01653851"/>
    <d v="2020-11-17T00:00:00"/>
    <d v="2020-11-17T00:00:00"/>
    <n v="41"/>
    <x v="0"/>
    <m/>
    <x v="0"/>
    <s v="99999"/>
    <m/>
    <x v="0"/>
    <s v="14000"/>
    <x v="0"/>
    <s v="STATE"/>
    <m/>
    <m/>
    <m/>
    <m/>
    <n v="-28473.61"/>
    <s v="00024018"/>
    <s v="Accounts Payable"/>
    <s v="Accounts Payable"/>
  </r>
  <r>
    <s v="14000"/>
    <s v="ACTUALS"/>
    <n v="2021"/>
    <n v="5"/>
    <s v="AP"/>
    <s v="AP01653851"/>
    <d v="2020-11-17T00:00:00"/>
    <d v="2020-11-17T00:00:00"/>
    <n v="42"/>
    <x v="0"/>
    <m/>
    <x v="0"/>
    <s v="99999"/>
    <m/>
    <x v="0"/>
    <s v="14000"/>
    <x v="0"/>
    <s v="STATE"/>
    <m/>
    <m/>
    <m/>
    <m/>
    <n v="-31880"/>
    <s v="00024019"/>
    <s v="Accounts Payable"/>
    <s v="Accounts Payable"/>
  </r>
  <r>
    <s v="14000"/>
    <s v="ACTUALS"/>
    <n v="2021"/>
    <n v="5"/>
    <s v="AP"/>
    <s v="AP01653851"/>
    <d v="2020-11-17T00:00:00"/>
    <d v="2020-11-17T00:00:00"/>
    <n v="43"/>
    <x v="0"/>
    <m/>
    <x v="0"/>
    <s v="99999"/>
    <m/>
    <x v="0"/>
    <s v="14000"/>
    <x v="0"/>
    <s v="STATE"/>
    <m/>
    <m/>
    <m/>
    <m/>
    <n v="-812"/>
    <s v="00024020"/>
    <s v="Accounts Payable"/>
    <s v="Accounts Payable"/>
  </r>
  <r>
    <s v="14000"/>
    <s v="ACTUALS"/>
    <n v="2021"/>
    <n v="5"/>
    <s v="AP"/>
    <s v="AP01653851"/>
    <d v="2020-11-17T00:00:00"/>
    <d v="2020-11-17T00:00:00"/>
    <n v="56"/>
    <x v="0"/>
    <m/>
    <x v="0"/>
    <s v="99999"/>
    <m/>
    <x v="0"/>
    <s v="14000"/>
    <x v="0"/>
    <s v="STATE"/>
    <m/>
    <m/>
    <m/>
    <m/>
    <n v="-10353.620000000001"/>
    <s v="00024021"/>
    <s v="Accounts Payable"/>
    <s v="Accounts Payable"/>
  </r>
  <r>
    <s v="14000"/>
    <s v="ACTUALS"/>
    <n v="2021"/>
    <n v="5"/>
    <s v="AP"/>
    <s v="AP01653851"/>
    <d v="2020-11-17T00:00:00"/>
    <d v="2020-11-17T00:00:00"/>
    <n v="57"/>
    <x v="0"/>
    <m/>
    <x v="0"/>
    <s v="99999"/>
    <m/>
    <x v="0"/>
    <s v="14000"/>
    <x v="0"/>
    <s v="STATE"/>
    <m/>
    <m/>
    <m/>
    <m/>
    <n v="-25995"/>
    <s v="00024022"/>
    <s v="Accounts Payable"/>
    <s v="Accounts Payable"/>
  </r>
  <r>
    <s v="14000"/>
    <s v="ACTUALS"/>
    <n v="2021"/>
    <n v="5"/>
    <s v="AP"/>
    <s v="AP01653851"/>
    <d v="2020-11-17T00:00:00"/>
    <d v="2020-11-17T00:00:00"/>
    <n v="58"/>
    <x v="0"/>
    <m/>
    <x v="0"/>
    <s v="99999"/>
    <m/>
    <x v="0"/>
    <s v="14000"/>
    <x v="0"/>
    <s v="STATE"/>
    <m/>
    <m/>
    <m/>
    <m/>
    <n v="-40454"/>
    <s v="00024023"/>
    <s v="Accounts Payable"/>
    <s v="Accounts Payable"/>
  </r>
  <r>
    <s v="14000"/>
    <s v="ACTUALS"/>
    <n v="2021"/>
    <n v="5"/>
    <s v="AP"/>
    <s v="AP01653851"/>
    <d v="2020-11-17T00:00:00"/>
    <d v="2020-11-17T00:00:00"/>
    <n v="59"/>
    <x v="0"/>
    <m/>
    <x v="0"/>
    <s v="99999"/>
    <m/>
    <x v="0"/>
    <s v="14000"/>
    <x v="0"/>
    <s v="STATE"/>
    <m/>
    <m/>
    <m/>
    <m/>
    <n v="-20367.5"/>
    <s v="00024024"/>
    <s v="Accounts Payable"/>
    <s v="Accounts Payable"/>
  </r>
  <r>
    <s v="14000"/>
    <s v="ACTUALS"/>
    <n v="2021"/>
    <n v="5"/>
    <s v="AP"/>
    <s v="AP01653851"/>
    <d v="2020-11-17T00:00:00"/>
    <d v="2020-11-17T00:00:00"/>
    <n v="60"/>
    <x v="0"/>
    <m/>
    <x v="0"/>
    <s v="99999"/>
    <m/>
    <x v="0"/>
    <s v="14000"/>
    <x v="0"/>
    <s v="STATE"/>
    <m/>
    <m/>
    <m/>
    <m/>
    <n v="-300.79000000000002"/>
    <s v="00024025"/>
    <s v="Accounts Payable"/>
    <s v="Accounts Payable"/>
  </r>
  <r>
    <s v="14000"/>
    <s v="ACTUALS"/>
    <n v="2021"/>
    <n v="5"/>
    <s v="AP"/>
    <s v="AP01653851"/>
    <d v="2020-11-17T00:00:00"/>
    <d v="2020-11-17T00:00:00"/>
    <n v="61"/>
    <x v="0"/>
    <m/>
    <x v="0"/>
    <s v="99999"/>
    <m/>
    <x v="0"/>
    <s v="14000"/>
    <x v="0"/>
    <s v="STATE"/>
    <m/>
    <m/>
    <m/>
    <m/>
    <n v="-1800"/>
    <s v="00024026"/>
    <s v="Accounts Payable"/>
    <s v="Accounts Payable"/>
  </r>
  <r>
    <s v="14000"/>
    <s v="ACTUALS"/>
    <n v="2021"/>
    <n v="5"/>
    <s v="AP"/>
    <s v="AP01653851"/>
    <d v="2020-11-17T00:00:00"/>
    <d v="2020-11-17T00:00:00"/>
    <n v="62"/>
    <x v="0"/>
    <m/>
    <x v="0"/>
    <s v="99999"/>
    <m/>
    <x v="0"/>
    <s v="14000"/>
    <x v="0"/>
    <s v="STATE"/>
    <m/>
    <m/>
    <m/>
    <m/>
    <n v="-16365"/>
    <s v="00024028"/>
    <s v="Accounts Payable"/>
    <s v="Accounts Payable"/>
  </r>
  <r>
    <s v="14000"/>
    <s v="ACTUALS"/>
    <n v="2021"/>
    <n v="5"/>
    <s v="AP"/>
    <s v="AP01653851"/>
    <d v="2020-11-17T00:00:00"/>
    <d v="2020-11-17T00:00:00"/>
    <n v="95"/>
    <x v="0"/>
    <m/>
    <x v="0"/>
    <s v="99999"/>
    <m/>
    <x v="0"/>
    <s v="14000"/>
    <x v="0"/>
    <s v="STATE"/>
    <m/>
    <m/>
    <m/>
    <m/>
    <n v="-34384.57"/>
    <s v="00024252"/>
    <s v="Accounts Payable"/>
    <s v="Accounts Payable"/>
  </r>
  <r>
    <s v="14000"/>
    <s v="ACTUALS"/>
    <n v="2021"/>
    <n v="5"/>
    <s v="AP"/>
    <s v="AP01653851"/>
    <d v="2020-11-17T00:00:00"/>
    <d v="2020-11-17T00:00:00"/>
    <n v="100"/>
    <x v="0"/>
    <m/>
    <x v="0"/>
    <s v="99999"/>
    <m/>
    <x v="0"/>
    <s v="14000"/>
    <x v="0"/>
    <s v="STATE"/>
    <m/>
    <m/>
    <m/>
    <m/>
    <n v="-17544.75"/>
    <s v="00024255"/>
    <s v="Accounts Payable"/>
    <s v="Accounts Payable"/>
  </r>
  <r>
    <s v="14000"/>
    <s v="ACTUALS"/>
    <n v="2021"/>
    <n v="5"/>
    <s v="AP"/>
    <s v="AP01653851"/>
    <d v="2020-11-17T00:00:00"/>
    <d v="2020-11-17T00:00:00"/>
    <n v="109"/>
    <x v="0"/>
    <m/>
    <x v="0"/>
    <s v="99999"/>
    <m/>
    <x v="0"/>
    <s v="14000"/>
    <x v="0"/>
    <s v="STATE"/>
    <m/>
    <m/>
    <m/>
    <m/>
    <n v="-9307.5499999999993"/>
    <s v="00024209"/>
    <s v="Accounts Payable"/>
    <s v="Accounts Payable"/>
  </r>
  <r>
    <s v="14000"/>
    <s v="ACTUALS"/>
    <n v="2021"/>
    <n v="5"/>
    <s v="AP"/>
    <s v="AP01653851"/>
    <d v="2020-11-17T00:00:00"/>
    <d v="2020-11-17T00:00:00"/>
    <n v="110"/>
    <x v="0"/>
    <m/>
    <x v="0"/>
    <s v="99999"/>
    <m/>
    <x v="0"/>
    <s v="14000"/>
    <x v="0"/>
    <s v="STATE"/>
    <m/>
    <m/>
    <m/>
    <m/>
    <n v="-24119"/>
    <s v="00024210"/>
    <s v="Accounts Payable"/>
    <s v="Accounts Payable"/>
  </r>
  <r>
    <s v="14000"/>
    <s v="ACTUALS"/>
    <n v="2021"/>
    <n v="5"/>
    <s v="AP"/>
    <s v="AP01653851"/>
    <d v="2020-11-17T00:00:00"/>
    <d v="2020-11-17T00:00:00"/>
    <n v="111"/>
    <x v="0"/>
    <m/>
    <x v="0"/>
    <s v="99999"/>
    <m/>
    <x v="0"/>
    <s v="14000"/>
    <x v="0"/>
    <s v="STATE"/>
    <m/>
    <m/>
    <m/>
    <m/>
    <n v="-49983"/>
    <s v="00024211"/>
    <s v="Accounts Payable"/>
    <s v="Accounts Payable"/>
  </r>
  <r>
    <s v="14000"/>
    <s v="ACTUALS"/>
    <n v="2021"/>
    <n v="5"/>
    <s v="AP"/>
    <s v="AP01653851"/>
    <d v="2020-11-17T00:00:00"/>
    <d v="2020-11-17T00:00:00"/>
    <n v="112"/>
    <x v="0"/>
    <m/>
    <x v="0"/>
    <s v="99999"/>
    <m/>
    <x v="0"/>
    <s v="14000"/>
    <x v="0"/>
    <s v="STATE"/>
    <m/>
    <m/>
    <m/>
    <m/>
    <n v="-14776"/>
    <s v="00024212"/>
    <s v="Accounts Payable"/>
    <s v="Accounts Payable"/>
  </r>
  <r>
    <s v="14000"/>
    <s v="ACTUALS"/>
    <n v="2021"/>
    <n v="5"/>
    <s v="AP"/>
    <s v="AP01653851"/>
    <d v="2020-11-17T00:00:00"/>
    <d v="2020-11-17T00:00:00"/>
    <n v="113"/>
    <x v="0"/>
    <m/>
    <x v="0"/>
    <s v="99999"/>
    <m/>
    <x v="0"/>
    <s v="14000"/>
    <x v="0"/>
    <s v="STATE"/>
    <m/>
    <m/>
    <m/>
    <m/>
    <n v="-11307.72"/>
    <s v="00024213"/>
    <s v="Accounts Payable"/>
    <s v="Accounts Payable"/>
  </r>
  <r>
    <s v="14000"/>
    <s v="ACTUALS"/>
    <n v="2021"/>
    <n v="5"/>
    <s v="AP"/>
    <s v="AP01653851"/>
    <d v="2020-11-17T00:00:00"/>
    <d v="2020-11-17T00:00:00"/>
    <n v="170"/>
    <x v="0"/>
    <s v="390002"/>
    <x v="1"/>
    <s v="90000"/>
    <m/>
    <x v="0"/>
    <s v="14000"/>
    <x v="0"/>
    <s v="STATE"/>
    <s v="071"/>
    <m/>
    <m/>
    <m/>
    <n v="28473.61"/>
    <s v="00024018"/>
    <s v="20-A5075CE20 COVID"/>
    <s v="Accounts Payable"/>
  </r>
  <r>
    <s v="14000"/>
    <s v="ACTUALS"/>
    <n v="2021"/>
    <n v="5"/>
    <s v="AP"/>
    <s v="AP01653851"/>
    <d v="2020-11-17T00:00:00"/>
    <d v="2020-11-17T00:00:00"/>
    <n v="171"/>
    <x v="0"/>
    <s v="390002"/>
    <x v="1"/>
    <s v="90000"/>
    <m/>
    <x v="0"/>
    <s v="14000"/>
    <x v="0"/>
    <s v="STATE"/>
    <s v="077"/>
    <m/>
    <m/>
    <m/>
    <n v="31880"/>
    <s v="00024019"/>
    <s v="20-A5076CE20 COVID"/>
    <s v="Accounts Payable"/>
  </r>
  <r>
    <s v="14000"/>
    <s v="ACTUALS"/>
    <n v="2021"/>
    <n v="5"/>
    <s v="AP"/>
    <s v="AP01653851"/>
    <d v="2020-11-17T00:00:00"/>
    <d v="2020-11-17T00:00:00"/>
    <n v="172"/>
    <x v="0"/>
    <s v="390002"/>
    <x v="1"/>
    <s v="90000"/>
    <m/>
    <x v="0"/>
    <s v="14000"/>
    <x v="0"/>
    <s v="STATE"/>
    <s v="383"/>
    <m/>
    <m/>
    <m/>
    <n v="812"/>
    <s v="00024020"/>
    <s v="20-A5078CE20 COVID"/>
    <s v="Accounts Payable"/>
  </r>
  <r>
    <s v="14000"/>
    <s v="ACTUALS"/>
    <n v="2021"/>
    <n v="5"/>
    <s v="AP"/>
    <s v="AP01653851"/>
    <d v="2020-11-17T00:00:00"/>
    <d v="2020-11-17T00:00:00"/>
    <n v="183"/>
    <x v="0"/>
    <s v="390002"/>
    <x v="1"/>
    <s v="90000"/>
    <m/>
    <x v="0"/>
    <s v="14000"/>
    <x v="0"/>
    <s v="STATE"/>
    <s v="453"/>
    <m/>
    <m/>
    <m/>
    <n v="10353.620000000001"/>
    <s v="00024021"/>
    <s v="20-A5111CE20 COVID"/>
    <s v="Accounts Payable"/>
  </r>
  <r>
    <s v="14000"/>
    <s v="ACTUALS"/>
    <n v="2021"/>
    <n v="5"/>
    <s v="AP"/>
    <s v="AP01653851"/>
    <d v="2020-11-17T00:00:00"/>
    <d v="2020-11-17T00:00:00"/>
    <n v="184"/>
    <x v="0"/>
    <s v="390002"/>
    <x v="1"/>
    <s v="90000"/>
    <m/>
    <x v="0"/>
    <s v="14000"/>
    <x v="0"/>
    <s v="STATE"/>
    <s v="830"/>
    <m/>
    <m/>
    <m/>
    <n v="25995"/>
    <s v="00024022"/>
    <s v="20-A5129CE20 COVID"/>
    <s v="Accounts Payable"/>
  </r>
  <r>
    <s v="14000"/>
    <s v="ACTUALS"/>
    <n v="2021"/>
    <n v="5"/>
    <s v="AP"/>
    <s v="AP01653851"/>
    <d v="2020-11-17T00:00:00"/>
    <d v="2020-11-17T00:00:00"/>
    <n v="220"/>
    <x v="0"/>
    <s v="390002"/>
    <x v="1"/>
    <s v="90000"/>
    <m/>
    <x v="0"/>
    <s v="14000"/>
    <x v="0"/>
    <s v="STATE"/>
    <s v="790"/>
    <m/>
    <m/>
    <m/>
    <n v="1254"/>
    <s v="00024058"/>
    <s v="20-A5114CE20"/>
    <s v="Accounts Payable"/>
  </r>
  <r>
    <s v="14000"/>
    <s v="ACTUALS"/>
    <n v="2021"/>
    <n v="5"/>
    <s v="AP"/>
    <s v="AP01653851"/>
    <d v="2020-11-17T00:00:00"/>
    <d v="2020-11-17T00:00:00"/>
    <n v="224"/>
    <x v="0"/>
    <s v="390002"/>
    <x v="1"/>
    <s v="90000"/>
    <m/>
    <x v="0"/>
    <s v="14000"/>
    <x v="0"/>
    <s v="STATE"/>
    <s v="009"/>
    <m/>
    <m/>
    <m/>
    <n v="9307.5499999999993"/>
    <s v="00024209"/>
    <s v="20-A5041CE20 COVID EMERGENCY"/>
    <s v="Accounts Payable"/>
  </r>
  <r>
    <s v="14000"/>
    <s v="ACTUALS"/>
    <n v="2021"/>
    <n v="5"/>
    <s v="AP"/>
    <s v="AP01653851"/>
    <d v="2020-11-17T00:00:00"/>
    <d v="2020-11-17T00:00:00"/>
    <n v="232"/>
    <x v="0"/>
    <s v="390002"/>
    <x v="1"/>
    <s v="90000"/>
    <m/>
    <x v="0"/>
    <s v="14000"/>
    <x v="0"/>
    <s v="STATE"/>
    <s v="510"/>
    <m/>
    <m/>
    <m/>
    <n v="17544.75"/>
    <s v="00024255"/>
    <s v="20-A5160CE20 COVID EMERGENCY"/>
    <s v="Accounts Payable"/>
  </r>
  <r>
    <s v="14000"/>
    <s v="ACTUALS"/>
    <n v="2021"/>
    <n v="5"/>
    <s v="AP"/>
    <s v="AP01653851"/>
    <d v="2020-11-17T00:00:00"/>
    <d v="2020-11-17T00:00:00"/>
    <n v="282"/>
    <x v="0"/>
    <s v="390002"/>
    <x v="3"/>
    <s v="90000"/>
    <m/>
    <x v="0"/>
    <s v="14000"/>
    <x v="0"/>
    <s v="STATE"/>
    <s v="680"/>
    <m/>
    <m/>
    <m/>
    <n v="40454"/>
    <s v="00024023"/>
    <s v="20-A5169CE20 COVID"/>
    <s v="Accounts Payable"/>
  </r>
  <r>
    <s v="14000"/>
    <s v="ACTUALS"/>
    <n v="2021"/>
    <n v="5"/>
    <s v="AP"/>
    <s v="AP01653851"/>
    <d v="2020-11-17T00:00:00"/>
    <d v="2020-11-17T00:00:00"/>
    <n v="283"/>
    <x v="0"/>
    <s v="390002"/>
    <x v="3"/>
    <s v="90000"/>
    <m/>
    <x v="0"/>
    <s v="14000"/>
    <x v="0"/>
    <s v="STATE"/>
    <s v="720"/>
    <m/>
    <m/>
    <m/>
    <n v="20367.5"/>
    <s v="00024024"/>
    <s v="20-A5207CE20 COVID"/>
    <s v="Accounts Payable"/>
  </r>
  <r>
    <s v="14000"/>
    <s v="ACTUALS"/>
    <n v="2021"/>
    <n v="5"/>
    <s v="AP"/>
    <s v="AP01653851"/>
    <d v="2020-11-17T00:00:00"/>
    <d v="2020-11-17T00:00:00"/>
    <n v="284"/>
    <x v="0"/>
    <s v="390002"/>
    <x v="3"/>
    <s v="90000"/>
    <m/>
    <x v="0"/>
    <s v="14000"/>
    <x v="0"/>
    <s v="STATE"/>
    <s v="760"/>
    <m/>
    <m/>
    <m/>
    <n v="300.79000000000002"/>
    <s v="00024025"/>
    <s v="20-A5209CE20 COVID"/>
    <s v="Accounts Payable"/>
  </r>
  <r>
    <s v="14000"/>
    <s v="ACTUALS"/>
    <n v="2021"/>
    <n v="5"/>
    <s v="AP"/>
    <s v="AP01653851"/>
    <d v="2020-11-17T00:00:00"/>
    <d v="2020-11-17T00:00:00"/>
    <n v="285"/>
    <x v="0"/>
    <s v="390002"/>
    <x v="3"/>
    <s v="90000"/>
    <m/>
    <x v="0"/>
    <s v="14000"/>
    <x v="0"/>
    <s v="STATE"/>
    <s v="678"/>
    <m/>
    <m/>
    <m/>
    <n v="1800"/>
    <s v="00024026"/>
    <s v="20-A5220CE20 COVID"/>
    <s v="Accounts Payable"/>
  </r>
  <r>
    <s v="14000"/>
    <s v="ACTUALS"/>
    <n v="2021"/>
    <n v="5"/>
    <s v="AP"/>
    <s v="AP01653851"/>
    <d v="2020-11-17T00:00:00"/>
    <d v="2020-11-17T00:00:00"/>
    <n v="286"/>
    <x v="0"/>
    <s v="390002"/>
    <x v="3"/>
    <s v="90000"/>
    <m/>
    <x v="0"/>
    <s v="14000"/>
    <x v="0"/>
    <s v="STATE"/>
    <s v="540"/>
    <m/>
    <m/>
    <m/>
    <n v="16365"/>
    <s v="00024028"/>
    <s v="20-A5224CE20 COVID"/>
    <s v="Accounts Payable"/>
  </r>
  <r>
    <s v="14000"/>
    <s v="ACTUALS"/>
    <n v="2021"/>
    <n v="5"/>
    <s v="AP"/>
    <s v="AP01653851"/>
    <d v="2020-11-17T00:00:00"/>
    <d v="2020-11-17T00:00:00"/>
    <n v="296"/>
    <x v="0"/>
    <s v="390002"/>
    <x v="3"/>
    <s v="90000"/>
    <m/>
    <x v="0"/>
    <s v="14000"/>
    <x v="0"/>
    <s v="STATE"/>
    <s v="820"/>
    <m/>
    <m/>
    <m/>
    <n v="6545.37"/>
    <s v="00024051"/>
    <s v="20-A5154CE20  COVID"/>
    <s v="Accounts Payable"/>
  </r>
  <r>
    <s v="14000"/>
    <s v="ACTUALS"/>
    <n v="2021"/>
    <n v="5"/>
    <s v="AP"/>
    <s v="AP01653851"/>
    <d v="2020-11-17T00:00:00"/>
    <d v="2020-11-17T00:00:00"/>
    <n v="301"/>
    <x v="0"/>
    <s v="390002"/>
    <x v="3"/>
    <s v="90000"/>
    <m/>
    <x v="0"/>
    <s v="14000"/>
    <x v="0"/>
    <s v="STATE"/>
    <s v="730"/>
    <m/>
    <m/>
    <m/>
    <n v="24119"/>
    <s v="00024210"/>
    <s v="20-A5155CE20 COVID EMERGENCY"/>
    <s v="Accounts Payable"/>
  </r>
  <r>
    <s v="14000"/>
    <s v="ACTUALS"/>
    <n v="2021"/>
    <n v="5"/>
    <s v="AP"/>
    <s v="AP01653851"/>
    <d v="2020-11-17T00:00:00"/>
    <d v="2020-11-17T00:00:00"/>
    <n v="302"/>
    <x v="0"/>
    <s v="390002"/>
    <x v="3"/>
    <s v="90000"/>
    <m/>
    <x v="0"/>
    <s v="14000"/>
    <x v="0"/>
    <s v="STATE"/>
    <s v="149"/>
    <m/>
    <m/>
    <m/>
    <n v="49983"/>
    <s v="00024211"/>
    <s v="20-A5178CE20 COVID EMERGENCY"/>
    <s v="Accounts Payable"/>
  </r>
  <r>
    <s v="14000"/>
    <s v="ACTUALS"/>
    <n v="2021"/>
    <n v="5"/>
    <s v="AP"/>
    <s v="AP01653851"/>
    <d v="2020-11-17T00:00:00"/>
    <d v="2020-11-17T00:00:00"/>
    <n v="303"/>
    <x v="0"/>
    <s v="390002"/>
    <x v="3"/>
    <s v="90000"/>
    <m/>
    <x v="0"/>
    <s v="14000"/>
    <x v="0"/>
    <s v="STATE"/>
    <s v="595"/>
    <m/>
    <m/>
    <m/>
    <n v="14776"/>
    <s v="00024212"/>
    <s v="20-A5181CE20 COVID EMERGENCY"/>
    <s v="Accounts Payable"/>
  </r>
  <r>
    <s v="14000"/>
    <s v="ACTUALS"/>
    <n v="2021"/>
    <n v="5"/>
    <s v="AP"/>
    <s v="AP01653851"/>
    <d v="2020-11-17T00:00:00"/>
    <d v="2020-11-17T00:00:00"/>
    <n v="304"/>
    <x v="0"/>
    <s v="390002"/>
    <x v="3"/>
    <s v="90000"/>
    <m/>
    <x v="0"/>
    <s v="14000"/>
    <x v="0"/>
    <s v="STATE"/>
    <s v="059"/>
    <m/>
    <m/>
    <m/>
    <n v="11307.72"/>
    <s v="00024213"/>
    <s v="20-A5223CE20 COVID EMERGENCY"/>
    <s v="Accounts Payable"/>
  </r>
  <r>
    <s v="14000"/>
    <s v="ACTUALS"/>
    <n v="2021"/>
    <n v="5"/>
    <s v="AP"/>
    <s v="AP01653851"/>
    <d v="2020-11-17T00:00:00"/>
    <d v="2020-11-17T00:00:00"/>
    <n v="307"/>
    <x v="0"/>
    <s v="390002"/>
    <x v="3"/>
    <s v="90000"/>
    <m/>
    <x v="0"/>
    <s v="14000"/>
    <x v="0"/>
    <s v="STATE"/>
    <s v="610"/>
    <m/>
    <m/>
    <m/>
    <n v="34384.57"/>
    <s v="00024252"/>
    <s v="20-A5157CE20 COVID EMERGENCY"/>
    <s v="Accounts Payable"/>
  </r>
  <r>
    <s v="14000"/>
    <s v="ACTUALS"/>
    <n v="2021"/>
    <n v="5"/>
    <s v="AP"/>
    <s v="AP01654251"/>
    <d v="2020-11-17T00:00:00"/>
    <d v="2020-11-17T00:00:00"/>
    <n v="4"/>
    <x v="0"/>
    <m/>
    <x v="2"/>
    <s v="99999"/>
    <m/>
    <x v="0"/>
    <s v="14000"/>
    <x v="0"/>
    <s v="STATE"/>
    <m/>
    <m/>
    <m/>
    <m/>
    <n v="-10353.620000000001"/>
    <s v="00024021"/>
    <s v="Cash With The Treasurer Of VA"/>
    <s v="AP Payments"/>
  </r>
  <r>
    <s v="14000"/>
    <s v="ACTUALS"/>
    <n v="2021"/>
    <n v="5"/>
    <s v="AP"/>
    <s v="AP01654251"/>
    <d v="2020-11-17T00:00:00"/>
    <d v="2020-11-17T00:00:00"/>
    <n v="5"/>
    <x v="0"/>
    <m/>
    <x v="2"/>
    <s v="99999"/>
    <m/>
    <x v="0"/>
    <s v="14000"/>
    <x v="0"/>
    <s v="STATE"/>
    <m/>
    <m/>
    <m/>
    <m/>
    <n v="-25995"/>
    <s v="00024022"/>
    <s v="Cash With The Treasurer Of VA"/>
    <s v="AP Payments"/>
  </r>
  <r>
    <s v="14000"/>
    <s v="ACTUALS"/>
    <n v="2021"/>
    <n v="5"/>
    <s v="AP"/>
    <s v="AP01654251"/>
    <d v="2020-11-17T00:00:00"/>
    <d v="2020-11-17T00:00:00"/>
    <n v="6"/>
    <x v="0"/>
    <m/>
    <x v="2"/>
    <s v="99999"/>
    <m/>
    <x v="0"/>
    <s v="14000"/>
    <x v="0"/>
    <s v="STATE"/>
    <m/>
    <m/>
    <m/>
    <m/>
    <n v="-40454"/>
    <s v="00024023"/>
    <s v="Cash With The Treasurer Of VA"/>
    <s v="AP Payments"/>
  </r>
  <r>
    <s v="14000"/>
    <s v="ACTUALS"/>
    <n v="2021"/>
    <n v="5"/>
    <s v="AP"/>
    <s v="AP01654251"/>
    <d v="2020-11-17T00:00:00"/>
    <d v="2020-11-17T00:00:00"/>
    <n v="7"/>
    <x v="0"/>
    <m/>
    <x v="2"/>
    <s v="99999"/>
    <m/>
    <x v="0"/>
    <s v="14000"/>
    <x v="0"/>
    <s v="STATE"/>
    <m/>
    <m/>
    <m/>
    <m/>
    <n v="-20367.5"/>
    <s v="00024024"/>
    <s v="Cash With The Treasurer Of VA"/>
    <s v="AP Payments"/>
  </r>
  <r>
    <s v="14000"/>
    <s v="ACTUALS"/>
    <n v="2021"/>
    <n v="5"/>
    <s v="AP"/>
    <s v="AP01654251"/>
    <d v="2020-11-17T00:00:00"/>
    <d v="2020-11-17T00:00:00"/>
    <n v="12"/>
    <x v="0"/>
    <m/>
    <x v="2"/>
    <s v="99999"/>
    <m/>
    <x v="0"/>
    <s v="14000"/>
    <x v="0"/>
    <s v="STATE"/>
    <m/>
    <m/>
    <m/>
    <m/>
    <n v="-300.79000000000002"/>
    <s v="00024025"/>
    <s v="Cash With The Treasurer Of VA"/>
    <s v="AP Payments"/>
  </r>
  <r>
    <s v="14000"/>
    <s v="ACTUALS"/>
    <n v="2021"/>
    <n v="5"/>
    <s v="AP"/>
    <s v="AP01654251"/>
    <d v="2020-11-17T00:00:00"/>
    <d v="2020-11-17T00:00:00"/>
    <n v="13"/>
    <x v="0"/>
    <m/>
    <x v="2"/>
    <s v="99999"/>
    <m/>
    <x v="0"/>
    <s v="14000"/>
    <x v="0"/>
    <s v="STATE"/>
    <m/>
    <m/>
    <m/>
    <m/>
    <n v="-1800"/>
    <s v="00024026"/>
    <s v="Cash With The Treasurer Of VA"/>
    <s v="AP Payments"/>
  </r>
  <r>
    <s v="14000"/>
    <s v="ACTUALS"/>
    <n v="2021"/>
    <n v="5"/>
    <s v="AP"/>
    <s v="AP01654251"/>
    <d v="2020-11-17T00:00:00"/>
    <d v="2020-11-17T00:00:00"/>
    <n v="14"/>
    <x v="0"/>
    <m/>
    <x v="2"/>
    <s v="99999"/>
    <m/>
    <x v="0"/>
    <s v="14000"/>
    <x v="0"/>
    <s v="STATE"/>
    <m/>
    <m/>
    <m/>
    <m/>
    <n v="-16365"/>
    <s v="00024028"/>
    <s v="Cash With The Treasurer Of VA"/>
    <s v="AP Payments"/>
  </r>
  <r>
    <s v="14000"/>
    <s v="ACTUALS"/>
    <n v="2021"/>
    <n v="5"/>
    <s v="AP"/>
    <s v="AP01654251"/>
    <d v="2020-11-17T00:00:00"/>
    <d v="2020-11-17T00:00:00"/>
    <n v="16"/>
    <x v="0"/>
    <m/>
    <x v="2"/>
    <s v="99999"/>
    <m/>
    <x v="0"/>
    <s v="14000"/>
    <x v="0"/>
    <s v="STATE"/>
    <m/>
    <m/>
    <m/>
    <m/>
    <n v="-34384.57"/>
    <s v="00024252"/>
    <s v="Cash With The Treasurer Of VA"/>
    <s v="AP Payments"/>
  </r>
  <r>
    <s v="14000"/>
    <s v="ACTUALS"/>
    <n v="2021"/>
    <n v="5"/>
    <s v="AP"/>
    <s v="AP01654251"/>
    <d v="2020-11-17T00:00:00"/>
    <d v="2020-11-17T00:00:00"/>
    <n v="17"/>
    <x v="0"/>
    <m/>
    <x v="2"/>
    <s v="99999"/>
    <m/>
    <x v="0"/>
    <s v="14000"/>
    <x v="0"/>
    <s v="STATE"/>
    <m/>
    <m/>
    <m/>
    <m/>
    <n v="-17544.75"/>
    <s v="00024255"/>
    <s v="Cash With The Treasurer Of VA"/>
    <s v="AP Payments"/>
  </r>
  <r>
    <s v="14000"/>
    <s v="ACTUALS"/>
    <n v="2021"/>
    <n v="5"/>
    <s v="AP"/>
    <s v="AP01654251"/>
    <d v="2020-11-17T00:00:00"/>
    <d v="2020-11-17T00:00:00"/>
    <n v="18"/>
    <x v="0"/>
    <m/>
    <x v="2"/>
    <s v="99999"/>
    <m/>
    <x v="0"/>
    <s v="14000"/>
    <x v="0"/>
    <s v="STATE"/>
    <m/>
    <m/>
    <m/>
    <m/>
    <n v="-14776"/>
    <s v="00024212"/>
    <s v="Cash With The Treasurer Of VA"/>
    <s v="AP Payments"/>
  </r>
  <r>
    <s v="14000"/>
    <s v="ACTUALS"/>
    <n v="2021"/>
    <n v="5"/>
    <s v="AP"/>
    <s v="AP01654251"/>
    <d v="2020-11-17T00:00:00"/>
    <d v="2020-11-17T00:00:00"/>
    <n v="19"/>
    <x v="0"/>
    <m/>
    <x v="2"/>
    <s v="99999"/>
    <m/>
    <x v="0"/>
    <s v="14000"/>
    <x v="0"/>
    <s v="STATE"/>
    <m/>
    <m/>
    <m/>
    <m/>
    <n v="-11307.72"/>
    <s v="00024213"/>
    <s v="Cash With The Treasurer Of VA"/>
    <s v="AP Payments"/>
  </r>
  <r>
    <s v="14000"/>
    <s v="ACTUALS"/>
    <n v="2021"/>
    <n v="5"/>
    <s v="AP"/>
    <s v="AP01654251"/>
    <d v="2020-11-17T00:00:00"/>
    <d v="2020-11-17T00:00:00"/>
    <n v="28"/>
    <x v="0"/>
    <m/>
    <x v="2"/>
    <s v="99999"/>
    <m/>
    <x v="0"/>
    <s v="14000"/>
    <x v="0"/>
    <s v="STATE"/>
    <m/>
    <m/>
    <m/>
    <m/>
    <n v="-6545.37"/>
    <s v="00024051"/>
    <s v="Cash With The Treasurer Of VA"/>
    <s v="AP Payments"/>
  </r>
  <r>
    <s v="14000"/>
    <s v="ACTUALS"/>
    <n v="2021"/>
    <n v="5"/>
    <s v="AP"/>
    <s v="AP01654251"/>
    <d v="2020-11-17T00:00:00"/>
    <d v="2020-11-17T00:00:00"/>
    <n v="31"/>
    <x v="0"/>
    <m/>
    <x v="2"/>
    <s v="99999"/>
    <m/>
    <x v="0"/>
    <s v="14000"/>
    <x v="0"/>
    <s v="STATE"/>
    <m/>
    <m/>
    <m/>
    <m/>
    <n v="-1254"/>
    <s v="00024058"/>
    <s v="Cash With The Treasurer Of VA"/>
    <s v="AP Payments"/>
  </r>
  <r>
    <s v="14000"/>
    <s v="ACTUALS"/>
    <n v="2021"/>
    <n v="5"/>
    <s v="AP"/>
    <s v="AP01654251"/>
    <d v="2020-11-17T00:00:00"/>
    <d v="2020-11-17T00:00:00"/>
    <n v="90"/>
    <x v="0"/>
    <m/>
    <x v="2"/>
    <s v="99999"/>
    <m/>
    <x v="0"/>
    <s v="14000"/>
    <x v="0"/>
    <s v="STATE"/>
    <m/>
    <m/>
    <m/>
    <m/>
    <n v="-28473.61"/>
    <s v="00024018"/>
    <s v="Cash With The Treasurer Of VA"/>
    <s v="AP Payments"/>
  </r>
  <r>
    <s v="14000"/>
    <s v="ACTUALS"/>
    <n v="2021"/>
    <n v="5"/>
    <s v="AP"/>
    <s v="AP01654251"/>
    <d v="2020-11-17T00:00:00"/>
    <d v="2020-11-17T00:00:00"/>
    <n v="91"/>
    <x v="0"/>
    <m/>
    <x v="2"/>
    <s v="99999"/>
    <m/>
    <x v="0"/>
    <s v="14000"/>
    <x v="0"/>
    <s v="STATE"/>
    <m/>
    <m/>
    <m/>
    <m/>
    <n v="-31880"/>
    <s v="00024019"/>
    <s v="Cash With The Treasurer Of VA"/>
    <s v="AP Payments"/>
  </r>
  <r>
    <s v="14000"/>
    <s v="ACTUALS"/>
    <n v="2021"/>
    <n v="5"/>
    <s v="AP"/>
    <s v="AP01654251"/>
    <d v="2020-11-17T00:00:00"/>
    <d v="2020-11-17T00:00:00"/>
    <n v="92"/>
    <x v="0"/>
    <m/>
    <x v="2"/>
    <s v="99999"/>
    <m/>
    <x v="0"/>
    <s v="14000"/>
    <x v="0"/>
    <s v="STATE"/>
    <m/>
    <m/>
    <m/>
    <m/>
    <n v="-812"/>
    <s v="00024020"/>
    <s v="Cash With The Treasurer Of VA"/>
    <s v="AP Payments"/>
  </r>
  <r>
    <s v="14000"/>
    <s v="ACTUALS"/>
    <n v="2021"/>
    <n v="5"/>
    <s v="AP"/>
    <s v="AP01654251"/>
    <d v="2020-11-17T00:00:00"/>
    <d v="2020-11-17T00:00:00"/>
    <n v="103"/>
    <x v="0"/>
    <m/>
    <x v="2"/>
    <s v="99999"/>
    <m/>
    <x v="0"/>
    <s v="14000"/>
    <x v="0"/>
    <s v="STATE"/>
    <m/>
    <m/>
    <m/>
    <m/>
    <n v="-9307.5499999999993"/>
    <s v="00024209"/>
    <s v="Cash With The Treasurer Of VA"/>
    <s v="AP Payments"/>
  </r>
  <r>
    <s v="14000"/>
    <s v="ACTUALS"/>
    <n v="2021"/>
    <n v="5"/>
    <s v="AP"/>
    <s v="AP01654251"/>
    <d v="2020-11-17T00:00:00"/>
    <d v="2020-11-17T00:00:00"/>
    <n v="104"/>
    <x v="0"/>
    <m/>
    <x v="2"/>
    <s v="99999"/>
    <m/>
    <x v="0"/>
    <s v="14000"/>
    <x v="0"/>
    <s v="STATE"/>
    <m/>
    <m/>
    <m/>
    <m/>
    <n v="-24119"/>
    <s v="00024210"/>
    <s v="Cash With The Treasurer Of VA"/>
    <s v="AP Payments"/>
  </r>
  <r>
    <s v="14000"/>
    <s v="ACTUALS"/>
    <n v="2021"/>
    <n v="5"/>
    <s v="AP"/>
    <s v="AP01654251"/>
    <d v="2020-11-17T00:00:00"/>
    <d v="2020-11-17T00:00:00"/>
    <n v="105"/>
    <x v="0"/>
    <m/>
    <x v="2"/>
    <s v="99999"/>
    <m/>
    <x v="0"/>
    <s v="14000"/>
    <x v="0"/>
    <s v="STATE"/>
    <m/>
    <m/>
    <m/>
    <m/>
    <n v="-49983"/>
    <s v="00024211"/>
    <s v="Cash With The Treasurer Of VA"/>
    <s v="AP Payments"/>
  </r>
  <r>
    <s v="14000"/>
    <s v="ACTUALS"/>
    <n v="2021"/>
    <n v="5"/>
    <s v="AP"/>
    <s v="AP01654251"/>
    <d v="2020-11-17T00:00:00"/>
    <d v="2020-11-17T00:00:00"/>
    <n v="116"/>
    <x v="0"/>
    <m/>
    <x v="0"/>
    <s v="99999"/>
    <m/>
    <x v="0"/>
    <s v="14000"/>
    <x v="0"/>
    <s v="STATE"/>
    <m/>
    <m/>
    <m/>
    <m/>
    <n v="25995"/>
    <s v="00024022"/>
    <s v="Accounts Payable"/>
    <s v="AP Payments"/>
  </r>
  <r>
    <s v="14000"/>
    <s v="ACTUALS"/>
    <n v="2021"/>
    <n v="5"/>
    <s v="AP"/>
    <s v="AP01654251"/>
    <d v="2020-11-17T00:00:00"/>
    <d v="2020-11-17T00:00:00"/>
    <n v="117"/>
    <x v="0"/>
    <m/>
    <x v="0"/>
    <s v="99999"/>
    <m/>
    <x v="0"/>
    <s v="14000"/>
    <x v="0"/>
    <s v="STATE"/>
    <m/>
    <m/>
    <m/>
    <m/>
    <n v="40454"/>
    <s v="00024023"/>
    <s v="Accounts Payable"/>
    <s v="AP Payments"/>
  </r>
  <r>
    <s v="14000"/>
    <s v="ACTUALS"/>
    <n v="2021"/>
    <n v="5"/>
    <s v="AP"/>
    <s v="AP01654251"/>
    <d v="2020-11-17T00:00:00"/>
    <d v="2020-11-17T00:00:00"/>
    <n v="118"/>
    <x v="0"/>
    <m/>
    <x v="0"/>
    <s v="99999"/>
    <m/>
    <x v="0"/>
    <s v="14000"/>
    <x v="0"/>
    <s v="STATE"/>
    <m/>
    <m/>
    <m/>
    <m/>
    <n v="20367.5"/>
    <s v="00024024"/>
    <s v="Accounts Payable"/>
    <s v="AP Payments"/>
  </r>
  <r>
    <s v="14000"/>
    <s v="ACTUALS"/>
    <n v="2021"/>
    <n v="5"/>
    <s v="AP"/>
    <s v="AP01654251"/>
    <d v="2020-11-17T00:00:00"/>
    <d v="2020-11-17T00:00:00"/>
    <n v="123"/>
    <x v="0"/>
    <m/>
    <x v="0"/>
    <s v="99999"/>
    <m/>
    <x v="0"/>
    <s v="14000"/>
    <x v="0"/>
    <s v="STATE"/>
    <m/>
    <m/>
    <m/>
    <m/>
    <n v="300.79000000000002"/>
    <s v="00024025"/>
    <s v="Accounts Payable"/>
    <s v="AP Payments"/>
  </r>
  <r>
    <s v="14000"/>
    <s v="ACTUALS"/>
    <n v="2021"/>
    <n v="5"/>
    <s v="AP"/>
    <s v="AP01654251"/>
    <d v="2020-11-17T00:00:00"/>
    <d v="2020-11-17T00:00:00"/>
    <n v="124"/>
    <x v="0"/>
    <m/>
    <x v="0"/>
    <s v="99999"/>
    <m/>
    <x v="0"/>
    <s v="14000"/>
    <x v="0"/>
    <s v="STATE"/>
    <m/>
    <m/>
    <m/>
    <m/>
    <n v="1800"/>
    <s v="00024026"/>
    <s v="Accounts Payable"/>
    <s v="AP Payments"/>
  </r>
  <r>
    <s v="14000"/>
    <s v="ACTUALS"/>
    <n v="2021"/>
    <n v="5"/>
    <s v="AP"/>
    <s v="AP01654251"/>
    <d v="2020-11-17T00:00:00"/>
    <d v="2020-11-17T00:00:00"/>
    <n v="125"/>
    <x v="0"/>
    <m/>
    <x v="0"/>
    <s v="99999"/>
    <m/>
    <x v="0"/>
    <s v="14000"/>
    <x v="0"/>
    <s v="STATE"/>
    <m/>
    <m/>
    <m/>
    <m/>
    <n v="16365"/>
    <s v="00024028"/>
    <s v="Accounts Payable"/>
    <s v="AP Payments"/>
  </r>
  <r>
    <s v="14000"/>
    <s v="ACTUALS"/>
    <n v="2021"/>
    <n v="5"/>
    <s v="AP"/>
    <s v="AP01654251"/>
    <d v="2020-11-17T00:00:00"/>
    <d v="2020-11-17T00:00:00"/>
    <n v="126"/>
    <x v="0"/>
    <m/>
    <x v="0"/>
    <s v="99999"/>
    <m/>
    <x v="0"/>
    <s v="14000"/>
    <x v="0"/>
    <s v="STATE"/>
    <m/>
    <m/>
    <m/>
    <m/>
    <n v="6545.37"/>
    <s v="00024051"/>
    <s v="Accounts Payable"/>
    <s v="AP Payments"/>
  </r>
  <r>
    <s v="14000"/>
    <s v="ACTUALS"/>
    <n v="2021"/>
    <n v="5"/>
    <s v="AP"/>
    <s v="AP01654251"/>
    <d v="2020-11-17T00:00:00"/>
    <d v="2020-11-17T00:00:00"/>
    <n v="127"/>
    <x v="0"/>
    <m/>
    <x v="0"/>
    <s v="99999"/>
    <m/>
    <x v="0"/>
    <s v="14000"/>
    <x v="0"/>
    <s v="STATE"/>
    <m/>
    <m/>
    <m/>
    <m/>
    <n v="34384.57"/>
    <s v="00024252"/>
    <s v="Accounts Payable"/>
    <s v="AP Payments"/>
  </r>
  <r>
    <s v="14000"/>
    <s v="ACTUALS"/>
    <n v="2021"/>
    <n v="5"/>
    <s v="AP"/>
    <s v="AP01654251"/>
    <d v="2020-11-17T00:00:00"/>
    <d v="2020-11-17T00:00:00"/>
    <n v="128"/>
    <x v="0"/>
    <m/>
    <x v="0"/>
    <s v="99999"/>
    <m/>
    <x v="0"/>
    <s v="14000"/>
    <x v="0"/>
    <s v="STATE"/>
    <m/>
    <m/>
    <m/>
    <m/>
    <n v="17544.75"/>
    <s v="00024255"/>
    <s v="Accounts Payable"/>
    <s v="AP Payments"/>
  </r>
  <r>
    <s v="14000"/>
    <s v="ACTUALS"/>
    <n v="2021"/>
    <n v="5"/>
    <s v="AP"/>
    <s v="AP01654251"/>
    <d v="2020-11-17T00:00:00"/>
    <d v="2020-11-17T00:00:00"/>
    <n v="130"/>
    <x v="0"/>
    <m/>
    <x v="0"/>
    <s v="99999"/>
    <m/>
    <x v="0"/>
    <s v="14000"/>
    <x v="0"/>
    <s v="STATE"/>
    <m/>
    <m/>
    <m/>
    <m/>
    <n v="11307.72"/>
    <s v="00024213"/>
    <s v="Accounts Payable"/>
    <s v="AP Payments"/>
  </r>
  <r>
    <s v="14000"/>
    <s v="ACTUALS"/>
    <n v="2021"/>
    <n v="5"/>
    <s v="AP"/>
    <s v="AP01654251"/>
    <d v="2020-11-17T00:00:00"/>
    <d v="2020-11-17T00:00:00"/>
    <n v="142"/>
    <x v="0"/>
    <m/>
    <x v="0"/>
    <s v="99999"/>
    <m/>
    <x v="0"/>
    <s v="14000"/>
    <x v="0"/>
    <s v="STATE"/>
    <m/>
    <m/>
    <m/>
    <m/>
    <n v="1254"/>
    <s v="00024058"/>
    <s v="Accounts Payable"/>
    <s v="AP Payments"/>
  </r>
  <r>
    <s v="14000"/>
    <s v="ACTUALS"/>
    <n v="2021"/>
    <n v="5"/>
    <s v="AP"/>
    <s v="AP01654251"/>
    <d v="2020-11-17T00:00:00"/>
    <d v="2020-11-17T00:00:00"/>
    <n v="201"/>
    <x v="0"/>
    <m/>
    <x v="0"/>
    <s v="99999"/>
    <m/>
    <x v="0"/>
    <s v="14000"/>
    <x v="0"/>
    <s v="STATE"/>
    <m/>
    <m/>
    <m/>
    <m/>
    <n v="28473.61"/>
    <s v="00024018"/>
    <s v="Accounts Payable"/>
    <s v="AP Payments"/>
  </r>
  <r>
    <s v="14000"/>
    <s v="ACTUALS"/>
    <n v="2021"/>
    <n v="5"/>
    <s v="AP"/>
    <s v="AP01654251"/>
    <d v="2020-11-17T00:00:00"/>
    <d v="2020-11-17T00:00:00"/>
    <n v="202"/>
    <x v="0"/>
    <m/>
    <x v="0"/>
    <s v="99999"/>
    <m/>
    <x v="0"/>
    <s v="14000"/>
    <x v="0"/>
    <s v="STATE"/>
    <m/>
    <m/>
    <m/>
    <m/>
    <n v="31880"/>
    <s v="00024019"/>
    <s v="Accounts Payable"/>
    <s v="AP Payments"/>
  </r>
  <r>
    <s v="14000"/>
    <s v="ACTUALS"/>
    <n v="2021"/>
    <n v="5"/>
    <s v="AP"/>
    <s v="AP01654251"/>
    <d v="2020-11-17T00:00:00"/>
    <d v="2020-11-17T00:00:00"/>
    <n v="203"/>
    <x v="0"/>
    <m/>
    <x v="0"/>
    <s v="99999"/>
    <m/>
    <x v="0"/>
    <s v="14000"/>
    <x v="0"/>
    <s v="STATE"/>
    <m/>
    <m/>
    <m/>
    <m/>
    <n v="812"/>
    <s v="00024020"/>
    <s v="Accounts Payable"/>
    <s v="AP Payments"/>
  </r>
  <r>
    <s v="14000"/>
    <s v="ACTUALS"/>
    <n v="2021"/>
    <n v="5"/>
    <s v="AP"/>
    <s v="AP01654251"/>
    <d v="2020-11-17T00:00:00"/>
    <d v="2020-11-17T00:00:00"/>
    <n v="204"/>
    <x v="0"/>
    <m/>
    <x v="0"/>
    <s v="99999"/>
    <m/>
    <x v="0"/>
    <s v="14000"/>
    <x v="0"/>
    <s v="STATE"/>
    <m/>
    <m/>
    <m/>
    <m/>
    <n v="10353.620000000001"/>
    <s v="00024021"/>
    <s v="Accounts Payable"/>
    <s v="AP Payments"/>
  </r>
  <r>
    <s v="14000"/>
    <s v="ACTUALS"/>
    <n v="2021"/>
    <n v="5"/>
    <s v="AP"/>
    <s v="AP01654251"/>
    <d v="2020-11-17T00:00:00"/>
    <d v="2020-11-17T00:00:00"/>
    <n v="213"/>
    <x v="0"/>
    <m/>
    <x v="0"/>
    <s v="99999"/>
    <m/>
    <x v="0"/>
    <s v="14000"/>
    <x v="0"/>
    <s v="STATE"/>
    <m/>
    <m/>
    <m/>
    <m/>
    <n v="9307.5499999999993"/>
    <s v="00024209"/>
    <s v="Accounts Payable"/>
    <s v="AP Payments"/>
  </r>
  <r>
    <s v="14000"/>
    <s v="ACTUALS"/>
    <n v="2021"/>
    <n v="5"/>
    <s v="AP"/>
    <s v="AP01654251"/>
    <d v="2020-11-17T00:00:00"/>
    <d v="2020-11-17T00:00:00"/>
    <n v="214"/>
    <x v="0"/>
    <m/>
    <x v="0"/>
    <s v="99999"/>
    <m/>
    <x v="0"/>
    <s v="14000"/>
    <x v="0"/>
    <s v="STATE"/>
    <m/>
    <m/>
    <m/>
    <m/>
    <n v="24119"/>
    <s v="00024210"/>
    <s v="Accounts Payable"/>
    <s v="AP Payments"/>
  </r>
  <r>
    <s v="14000"/>
    <s v="ACTUALS"/>
    <n v="2021"/>
    <n v="5"/>
    <s v="AP"/>
    <s v="AP01654251"/>
    <d v="2020-11-17T00:00:00"/>
    <d v="2020-11-17T00:00:00"/>
    <n v="215"/>
    <x v="0"/>
    <m/>
    <x v="0"/>
    <s v="99999"/>
    <m/>
    <x v="0"/>
    <s v="14000"/>
    <x v="0"/>
    <s v="STATE"/>
    <m/>
    <m/>
    <m/>
    <m/>
    <n v="49983"/>
    <s v="00024211"/>
    <s v="Accounts Payable"/>
    <s v="AP Payments"/>
  </r>
  <r>
    <s v="14000"/>
    <s v="ACTUALS"/>
    <n v="2021"/>
    <n v="5"/>
    <s v="AP"/>
    <s v="AP01654251"/>
    <d v="2020-11-17T00:00:00"/>
    <d v="2020-11-17T00:00:00"/>
    <n v="216"/>
    <x v="0"/>
    <m/>
    <x v="0"/>
    <s v="99999"/>
    <m/>
    <x v="0"/>
    <s v="14000"/>
    <x v="0"/>
    <s v="STATE"/>
    <m/>
    <m/>
    <m/>
    <m/>
    <n v="14776"/>
    <s v="00024212"/>
    <s v="Accounts Payable"/>
    <s v="AP Payments"/>
  </r>
  <r>
    <s v="14000"/>
    <s v="ACTUALS"/>
    <n v="2021"/>
    <n v="5"/>
    <s v="AP"/>
    <s v="AP01656924"/>
    <d v="2020-11-20T00:00:00"/>
    <d v="2020-11-20T00:00:00"/>
    <n v="21"/>
    <x v="0"/>
    <m/>
    <x v="0"/>
    <s v="99999"/>
    <m/>
    <x v="0"/>
    <s v="14000"/>
    <x v="0"/>
    <s v="STATE"/>
    <m/>
    <m/>
    <m/>
    <m/>
    <n v="-748.97"/>
    <s v="00024369"/>
    <s v="Accounts Payable"/>
    <s v="Accounts Payable"/>
  </r>
  <r>
    <s v="14000"/>
    <s v="ACTUALS"/>
    <n v="2021"/>
    <n v="5"/>
    <s v="AP"/>
    <s v="AP01656924"/>
    <d v="2020-11-20T00:00:00"/>
    <d v="2020-11-20T00:00:00"/>
    <n v="22"/>
    <x v="0"/>
    <m/>
    <x v="0"/>
    <s v="99999"/>
    <m/>
    <x v="0"/>
    <s v="14000"/>
    <x v="0"/>
    <s v="STATE"/>
    <m/>
    <m/>
    <m/>
    <m/>
    <n v="-705.81"/>
    <s v="00024370"/>
    <s v="Accounts Payable"/>
    <s v="Accounts Payable"/>
  </r>
  <r>
    <s v="14000"/>
    <s v="ACTUALS"/>
    <n v="2021"/>
    <n v="5"/>
    <s v="AP"/>
    <s v="AP01656924"/>
    <d v="2020-11-20T00:00:00"/>
    <d v="2020-11-20T00:00:00"/>
    <n v="34"/>
    <x v="0"/>
    <m/>
    <x v="0"/>
    <s v="99999"/>
    <m/>
    <x v="0"/>
    <s v="14000"/>
    <x v="0"/>
    <s v="STATE"/>
    <m/>
    <m/>
    <m/>
    <m/>
    <n v="-50000"/>
    <s v="00024371"/>
    <s v="Accounts Payable"/>
    <s v="Accounts Payable"/>
  </r>
  <r>
    <s v="14000"/>
    <s v="ACTUALS"/>
    <n v="2021"/>
    <n v="5"/>
    <s v="AP"/>
    <s v="AP01656924"/>
    <d v="2020-11-20T00:00:00"/>
    <d v="2020-11-20T00:00:00"/>
    <n v="35"/>
    <x v="0"/>
    <m/>
    <x v="0"/>
    <s v="99999"/>
    <m/>
    <x v="0"/>
    <s v="14000"/>
    <x v="0"/>
    <s v="STATE"/>
    <m/>
    <m/>
    <m/>
    <m/>
    <n v="-19801.14"/>
    <s v="00024372"/>
    <s v="Accounts Payable"/>
    <s v="Accounts Payable"/>
  </r>
  <r>
    <s v="14000"/>
    <s v="ACTUALS"/>
    <n v="2021"/>
    <n v="5"/>
    <s v="AP"/>
    <s v="AP01656924"/>
    <d v="2020-11-20T00:00:00"/>
    <d v="2020-11-20T00:00:00"/>
    <n v="36"/>
    <x v="0"/>
    <s v="390002"/>
    <x v="1"/>
    <s v="90000"/>
    <m/>
    <x v="0"/>
    <s v="14000"/>
    <x v="0"/>
    <s v="STATE"/>
    <s v="540"/>
    <m/>
    <m/>
    <m/>
    <n v="50000"/>
    <s v="00024371"/>
    <s v="20-A5168CE20 COVID EMERGENCY"/>
    <s v="Accounts Payable"/>
  </r>
  <r>
    <s v="14000"/>
    <s v="ACTUALS"/>
    <n v="2021"/>
    <n v="5"/>
    <s v="AP"/>
    <s v="AP01656924"/>
    <d v="2020-11-20T00:00:00"/>
    <d v="2020-11-20T00:00:00"/>
    <n v="57"/>
    <x v="0"/>
    <s v="390002"/>
    <x v="1"/>
    <s v="90000"/>
    <m/>
    <x v="0"/>
    <s v="14000"/>
    <x v="0"/>
    <s v="STATE"/>
    <s v="029"/>
    <m/>
    <m/>
    <m/>
    <n v="748.97"/>
    <s v="00024369"/>
    <s v="20-A5051CE20 COVID EMERGENCY"/>
    <s v="Accounts Payable"/>
  </r>
  <r>
    <s v="14000"/>
    <s v="ACTUALS"/>
    <n v="2021"/>
    <n v="5"/>
    <s v="AP"/>
    <s v="AP01656924"/>
    <d v="2020-11-20T00:00:00"/>
    <d v="2020-11-20T00:00:00"/>
    <n v="58"/>
    <x v="0"/>
    <s v="390002"/>
    <x v="1"/>
    <s v="90000"/>
    <m/>
    <x v="0"/>
    <s v="14000"/>
    <x v="0"/>
    <s v="STATE"/>
    <s v="097"/>
    <m/>
    <m/>
    <m/>
    <n v="705.81"/>
    <s v="00024370"/>
    <s v="20-A5084CE20 COVID EMERGENCY"/>
    <s v="Accounts Payable"/>
  </r>
  <r>
    <s v="14000"/>
    <s v="ACTUALS"/>
    <n v="2021"/>
    <n v="5"/>
    <s v="AP"/>
    <s v="AP01656924"/>
    <d v="2020-11-20T00:00:00"/>
    <d v="2020-11-20T00:00:00"/>
    <n v="68"/>
    <x v="0"/>
    <s v="390002"/>
    <x v="3"/>
    <s v="90000"/>
    <m/>
    <x v="0"/>
    <s v="14000"/>
    <x v="0"/>
    <s v="STATE"/>
    <s v="775"/>
    <m/>
    <m/>
    <m/>
    <n v="19801.14"/>
    <s v="00024372"/>
    <s v="20-A5183CE20 COVID EMERGENCY"/>
    <s v="Accounts Payable"/>
  </r>
  <r>
    <s v="14000"/>
    <s v="ACTUALS"/>
    <n v="2021"/>
    <n v="5"/>
    <s v="AP"/>
    <s v="AP01657257"/>
    <d v="2020-11-20T00:00:00"/>
    <d v="2020-11-20T00:00:00"/>
    <n v="7"/>
    <x v="0"/>
    <m/>
    <x v="2"/>
    <s v="99999"/>
    <m/>
    <x v="0"/>
    <s v="14000"/>
    <x v="0"/>
    <s v="STATE"/>
    <m/>
    <m/>
    <m/>
    <m/>
    <n v="-748.97"/>
    <s v="00024369"/>
    <s v="Cash With The Treasurer Of VA"/>
    <s v="AP Payments"/>
  </r>
  <r>
    <s v="14000"/>
    <s v="ACTUALS"/>
    <n v="2021"/>
    <n v="5"/>
    <s v="AP"/>
    <s v="AP01657257"/>
    <d v="2020-11-20T00:00:00"/>
    <d v="2020-11-20T00:00:00"/>
    <n v="8"/>
    <x v="0"/>
    <m/>
    <x v="2"/>
    <s v="99999"/>
    <m/>
    <x v="0"/>
    <s v="14000"/>
    <x v="0"/>
    <s v="STATE"/>
    <m/>
    <m/>
    <m/>
    <m/>
    <n v="-705.81"/>
    <s v="00024370"/>
    <s v="Cash With The Treasurer Of VA"/>
    <s v="AP Payments"/>
  </r>
  <r>
    <s v="14000"/>
    <s v="ACTUALS"/>
    <n v="2021"/>
    <n v="5"/>
    <s v="AP"/>
    <s v="AP01657257"/>
    <d v="2020-11-20T00:00:00"/>
    <d v="2020-11-20T00:00:00"/>
    <n v="9"/>
    <x v="0"/>
    <m/>
    <x v="2"/>
    <s v="99999"/>
    <m/>
    <x v="0"/>
    <s v="14000"/>
    <x v="0"/>
    <s v="STATE"/>
    <m/>
    <m/>
    <m/>
    <m/>
    <n v="-50000"/>
    <s v="00024371"/>
    <s v="Cash With The Treasurer Of VA"/>
    <s v="AP Payments"/>
  </r>
  <r>
    <s v="14000"/>
    <s v="ACTUALS"/>
    <n v="2021"/>
    <n v="5"/>
    <s v="AP"/>
    <s v="AP01657257"/>
    <d v="2020-11-20T00:00:00"/>
    <d v="2020-11-20T00:00:00"/>
    <n v="10"/>
    <x v="0"/>
    <m/>
    <x v="2"/>
    <s v="99999"/>
    <m/>
    <x v="0"/>
    <s v="14000"/>
    <x v="0"/>
    <s v="STATE"/>
    <m/>
    <m/>
    <m/>
    <m/>
    <n v="-19801.14"/>
    <s v="00024372"/>
    <s v="Cash With The Treasurer Of VA"/>
    <s v="AP Payments"/>
  </r>
  <r>
    <s v="14000"/>
    <s v="ACTUALS"/>
    <n v="2021"/>
    <n v="5"/>
    <s v="AP"/>
    <s v="AP01657257"/>
    <d v="2020-11-20T00:00:00"/>
    <d v="2020-11-20T00:00:00"/>
    <n v="42"/>
    <x v="0"/>
    <m/>
    <x v="0"/>
    <s v="99999"/>
    <m/>
    <x v="0"/>
    <s v="14000"/>
    <x v="0"/>
    <s v="STATE"/>
    <m/>
    <m/>
    <m/>
    <m/>
    <n v="748.97"/>
    <s v="00024369"/>
    <s v="Accounts Payable"/>
    <s v="AP Payments"/>
  </r>
  <r>
    <s v="14000"/>
    <s v="ACTUALS"/>
    <n v="2021"/>
    <n v="5"/>
    <s v="AP"/>
    <s v="AP01657257"/>
    <d v="2020-11-20T00:00:00"/>
    <d v="2020-11-20T00:00:00"/>
    <n v="43"/>
    <x v="0"/>
    <m/>
    <x v="0"/>
    <s v="99999"/>
    <m/>
    <x v="0"/>
    <s v="14000"/>
    <x v="0"/>
    <s v="STATE"/>
    <m/>
    <m/>
    <m/>
    <m/>
    <n v="705.81"/>
    <s v="00024370"/>
    <s v="Accounts Payable"/>
    <s v="AP Payments"/>
  </r>
  <r>
    <s v="14000"/>
    <s v="ACTUALS"/>
    <n v="2021"/>
    <n v="5"/>
    <s v="AP"/>
    <s v="AP01657257"/>
    <d v="2020-11-20T00:00:00"/>
    <d v="2020-11-20T00:00:00"/>
    <n v="44"/>
    <x v="0"/>
    <m/>
    <x v="0"/>
    <s v="99999"/>
    <m/>
    <x v="0"/>
    <s v="14000"/>
    <x v="0"/>
    <s v="STATE"/>
    <m/>
    <m/>
    <m/>
    <m/>
    <n v="50000"/>
    <s v="00024371"/>
    <s v="Accounts Payable"/>
    <s v="AP Payments"/>
  </r>
  <r>
    <s v="14000"/>
    <s v="ACTUALS"/>
    <n v="2021"/>
    <n v="5"/>
    <s v="AP"/>
    <s v="AP01657257"/>
    <d v="2020-11-20T00:00:00"/>
    <d v="2020-11-20T00:00:00"/>
    <n v="45"/>
    <x v="0"/>
    <m/>
    <x v="0"/>
    <s v="99999"/>
    <m/>
    <x v="0"/>
    <s v="14000"/>
    <x v="0"/>
    <s v="STATE"/>
    <m/>
    <m/>
    <m/>
    <m/>
    <n v="19801.14"/>
    <s v="00024372"/>
    <s v="Accounts Payable"/>
    <s v="AP Payments"/>
  </r>
  <r>
    <s v="14000"/>
    <s v="ACTUALS"/>
    <n v="2021"/>
    <n v="5"/>
    <s v="AP"/>
    <s v="AP01657970"/>
    <d v="2020-11-23T00:00:00"/>
    <d v="2020-11-23T00:00:00"/>
    <n v="33"/>
    <x v="0"/>
    <m/>
    <x v="0"/>
    <s v="99999"/>
    <m/>
    <x v="0"/>
    <s v="14000"/>
    <x v="0"/>
    <s v="STATE"/>
    <m/>
    <m/>
    <m/>
    <m/>
    <n v="-7900"/>
    <s v="00024399"/>
    <s v="Accounts Payable"/>
    <s v="Accounts Payable"/>
  </r>
  <r>
    <s v="14000"/>
    <s v="ACTUALS"/>
    <n v="2021"/>
    <n v="5"/>
    <s v="AP"/>
    <s v="AP01657970"/>
    <d v="2020-11-23T00:00:00"/>
    <d v="2020-11-23T00:00:00"/>
    <n v="34"/>
    <x v="0"/>
    <m/>
    <x v="0"/>
    <s v="99999"/>
    <m/>
    <x v="0"/>
    <s v="14000"/>
    <x v="0"/>
    <s v="STATE"/>
    <m/>
    <m/>
    <m/>
    <m/>
    <n v="-8287.5499999999993"/>
    <s v="00024400"/>
    <s v="Accounts Payable"/>
    <s v="Accounts Payable"/>
  </r>
  <r>
    <s v="14000"/>
    <s v="ACTUALS"/>
    <n v="2021"/>
    <n v="5"/>
    <s v="AP"/>
    <s v="AP01657970"/>
    <d v="2020-11-23T00:00:00"/>
    <d v="2020-11-23T00:00:00"/>
    <n v="35"/>
    <x v="0"/>
    <m/>
    <x v="0"/>
    <s v="99999"/>
    <m/>
    <x v="0"/>
    <s v="14000"/>
    <x v="0"/>
    <s v="STATE"/>
    <m/>
    <m/>
    <m/>
    <m/>
    <n v="-50000"/>
    <s v="00024401"/>
    <s v="Accounts Payable"/>
    <s v="Accounts Payable"/>
  </r>
  <r>
    <s v="14000"/>
    <s v="ACTUALS"/>
    <n v="2021"/>
    <n v="5"/>
    <s v="AP"/>
    <s v="AP01657970"/>
    <d v="2020-11-23T00:00:00"/>
    <d v="2020-11-23T00:00:00"/>
    <n v="40"/>
    <x v="0"/>
    <m/>
    <x v="0"/>
    <s v="99999"/>
    <m/>
    <x v="0"/>
    <s v="14000"/>
    <x v="0"/>
    <s v="STATE"/>
    <m/>
    <m/>
    <m/>
    <m/>
    <n v="-1662.6"/>
    <s v="00024398"/>
    <s v="Accounts Payable"/>
    <s v="Accounts Payable"/>
  </r>
  <r>
    <s v="14000"/>
    <s v="ACTUALS"/>
    <n v="2021"/>
    <n v="5"/>
    <s v="AP"/>
    <s v="AP01657970"/>
    <d v="2020-11-23T00:00:00"/>
    <d v="2020-11-23T00:00:00"/>
    <n v="93"/>
    <x v="0"/>
    <s v="390002"/>
    <x v="1"/>
    <s v="90000"/>
    <m/>
    <x v="0"/>
    <s v="14000"/>
    <x v="0"/>
    <s v="STATE"/>
    <s v="312"/>
    <m/>
    <m/>
    <m/>
    <n v="1662.6"/>
    <s v="00024398"/>
    <s v="20-A5046CE20"/>
    <s v="Accounts Payable"/>
  </r>
  <r>
    <s v="14000"/>
    <s v="ACTUALS"/>
    <n v="2021"/>
    <n v="5"/>
    <s v="AP"/>
    <s v="AP01657970"/>
    <d v="2020-11-23T00:00:00"/>
    <d v="2020-11-23T00:00:00"/>
    <n v="101"/>
    <x v="0"/>
    <s v="390002"/>
    <x v="3"/>
    <s v="90000"/>
    <m/>
    <x v="0"/>
    <s v="14000"/>
    <x v="0"/>
    <s v="STATE"/>
    <s v="398"/>
    <m/>
    <m/>
    <m/>
    <n v="7900"/>
    <s v="00024399"/>
    <s v="20-A5186CE20"/>
    <s v="Accounts Payable"/>
  </r>
  <r>
    <s v="14000"/>
    <s v="ACTUALS"/>
    <n v="2021"/>
    <n v="5"/>
    <s v="AP"/>
    <s v="AP01657970"/>
    <d v="2020-11-23T00:00:00"/>
    <d v="2020-11-23T00:00:00"/>
    <n v="102"/>
    <x v="0"/>
    <s v="390002"/>
    <x v="3"/>
    <s v="90000"/>
    <m/>
    <x v="0"/>
    <s v="14000"/>
    <x v="0"/>
    <s v="STATE"/>
    <s v="600"/>
    <m/>
    <m/>
    <m/>
    <n v="8287.5499999999993"/>
    <s v="00024400"/>
    <s v="20-A5206CE20"/>
    <s v="Accounts Payable"/>
  </r>
  <r>
    <s v="14000"/>
    <s v="ACTUALS"/>
    <n v="2021"/>
    <n v="5"/>
    <s v="AP"/>
    <s v="AP01657970"/>
    <d v="2020-11-23T00:00:00"/>
    <d v="2020-11-23T00:00:00"/>
    <n v="103"/>
    <x v="0"/>
    <s v="390002"/>
    <x v="3"/>
    <s v="90000"/>
    <m/>
    <x v="0"/>
    <s v="14000"/>
    <x v="0"/>
    <s v="STATE"/>
    <s v="059"/>
    <m/>
    <m/>
    <m/>
    <n v="50000"/>
    <s v="00024401"/>
    <s v="20-A5225CE20"/>
    <s v="Accounts Payable"/>
  </r>
  <r>
    <s v="14000"/>
    <s v="ACTUALS"/>
    <n v="2021"/>
    <n v="5"/>
    <s v="AP"/>
    <s v="AP01658333"/>
    <d v="2020-11-24T00:00:00"/>
    <d v="2020-11-24T00:00:00"/>
    <n v="10"/>
    <x v="0"/>
    <m/>
    <x v="2"/>
    <s v="99999"/>
    <m/>
    <x v="0"/>
    <s v="14000"/>
    <x v="0"/>
    <s v="STATE"/>
    <m/>
    <m/>
    <m/>
    <m/>
    <n v="-1662.6"/>
    <s v="00024398"/>
    <s v="Cash With The Treasurer Of VA"/>
    <s v="AP Payments"/>
  </r>
  <r>
    <s v="14000"/>
    <s v="ACTUALS"/>
    <n v="2021"/>
    <n v="5"/>
    <s v="AP"/>
    <s v="AP01658333"/>
    <d v="2020-11-24T00:00:00"/>
    <d v="2020-11-24T00:00:00"/>
    <n v="11"/>
    <x v="0"/>
    <m/>
    <x v="2"/>
    <s v="99999"/>
    <m/>
    <x v="0"/>
    <s v="14000"/>
    <x v="0"/>
    <s v="STATE"/>
    <m/>
    <m/>
    <m/>
    <m/>
    <n v="-7900"/>
    <s v="00024399"/>
    <s v="Cash With The Treasurer Of VA"/>
    <s v="AP Payments"/>
  </r>
  <r>
    <s v="14000"/>
    <s v="ACTUALS"/>
    <n v="2021"/>
    <n v="5"/>
    <s v="AP"/>
    <s v="AP01658333"/>
    <d v="2020-11-24T00:00:00"/>
    <d v="2020-11-24T00:00:00"/>
    <n v="12"/>
    <x v="0"/>
    <m/>
    <x v="2"/>
    <s v="99999"/>
    <m/>
    <x v="0"/>
    <s v="14000"/>
    <x v="0"/>
    <s v="STATE"/>
    <m/>
    <m/>
    <m/>
    <m/>
    <n v="-8287.5499999999993"/>
    <s v="00024400"/>
    <s v="Cash With The Treasurer Of VA"/>
    <s v="AP Payments"/>
  </r>
  <r>
    <s v="14000"/>
    <s v="ACTUALS"/>
    <n v="2021"/>
    <n v="5"/>
    <s v="AP"/>
    <s v="AP01658333"/>
    <d v="2020-11-24T00:00:00"/>
    <d v="2020-11-24T00:00:00"/>
    <n v="13"/>
    <x v="0"/>
    <m/>
    <x v="2"/>
    <s v="99999"/>
    <m/>
    <x v="0"/>
    <s v="14000"/>
    <x v="0"/>
    <s v="STATE"/>
    <m/>
    <m/>
    <m/>
    <m/>
    <n v="-50000"/>
    <s v="00024401"/>
    <s v="Cash With The Treasurer Of VA"/>
    <s v="AP Payments"/>
  </r>
  <r>
    <s v="14000"/>
    <s v="ACTUALS"/>
    <n v="2021"/>
    <n v="5"/>
    <s v="AP"/>
    <s v="AP01658333"/>
    <d v="2020-11-24T00:00:00"/>
    <d v="2020-11-24T00:00:00"/>
    <n v="49"/>
    <x v="0"/>
    <m/>
    <x v="0"/>
    <s v="99999"/>
    <m/>
    <x v="0"/>
    <s v="14000"/>
    <x v="0"/>
    <s v="STATE"/>
    <m/>
    <m/>
    <m/>
    <m/>
    <n v="1662.6"/>
    <s v="00024398"/>
    <s v="Accounts Payable"/>
    <s v="AP Payments"/>
  </r>
  <r>
    <s v="14000"/>
    <s v="ACTUALS"/>
    <n v="2021"/>
    <n v="5"/>
    <s v="AP"/>
    <s v="AP01658333"/>
    <d v="2020-11-24T00:00:00"/>
    <d v="2020-11-24T00:00:00"/>
    <n v="50"/>
    <x v="0"/>
    <m/>
    <x v="0"/>
    <s v="99999"/>
    <m/>
    <x v="0"/>
    <s v="14000"/>
    <x v="0"/>
    <s v="STATE"/>
    <m/>
    <m/>
    <m/>
    <m/>
    <n v="7900"/>
    <s v="00024399"/>
    <s v="Accounts Payable"/>
    <s v="AP Payments"/>
  </r>
  <r>
    <s v="14000"/>
    <s v="ACTUALS"/>
    <n v="2021"/>
    <n v="5"/>
    <s v="AP"/>
    <s v="AP01658333"/>
    <d v="2020-11-24T00:00:00"/>
    <d v="2020-11-24T00:00:00"/>
    <n v="51"/>
    <x v="0"/>
    <m/>
    <x v="0"/>
    <s v="99999"/>
    <m/>
    <x v="0"/>
    <s v="14000"/>
    <x v="0"/>
    <s v="STATE"/>
    <m/>
    <m/>
    <m/>
    <m/>
    <n v="8287.5499999999993"/>
    <s v="00024400"/>
    <s v="Accounts Payable"/>
    <s v="AP Payments"/>
  </r>
  <r>
    <s v="14000"/>
    <s v="ACTUALS"/>
    <n v="2021"/>
    <n v="5"/>
    <s v="AP"/>
    <s v="AP01658333"/>
    <d v="2020-11-24T00:00:00"/>
    <d v="2020-11-24T00:00:00"/>
    <n v="52"/>
    <x v="0"/>
    <m/>
    <x v="0"/>
    <s v="99999"/>
    <m/>
    <x v="0"/>
    <s v="14000"/>
    <x v="0"/>
    <s v="STATE"/>
    <m/>
    <m/>
    <m/>
    <m/>
    <n v="50000"/>
    <s v="00024401"/>
    <s v="Accounts Payable"/>
    <s v="AP Payments"/>
  </r>
  <r>
    <s v="14000"/>
    <s v="ACTUALS"/>
    <n v="2021"/>
    <n v="5"/>
    <s v="AP"/>
    <s v="AP01660245"/>
    <d v="2020-11-25T00:00:00"/>
    <d v="2020-11-25T00:00:00"/>
    <n v="126"/>
    <x v="0"/>
    <m/>
    <x v="0"/>
    <s v="99999"/>
    <m/>
    <x v="0"/>
    <s v="14000"/>
    <x v="0"/>
    <s v="STATE"/>
    <m/>
    <m/>
    <m/>
    <m/>
    <n v="-24886.09"/>
    <s v="00024454"/>
    <s v="Accounts Payable"/>
    <s v="Accounts Payable"/>
  </r>
  <r>
    <s v="14000"/>
    <s v="ACTUALS"/>
    <n v="2021"/>
    <n v="5"/>
    <s v="AP"/>
    <s v="AP01660245"/>
    <d v="2020-11-25T00:00:00"/>
    <d v="2020-11-25T00:00:00"/>
    <n v="127"/>
    <x v="0"/>
    <m/>
    <x v="0"/>
    <s v="99999"/>
    <m/>
    <x v="0"/>
    <s v="14000"/>
    <x v="0"/>
    <s v="STATE"/>
    <m/>
    <m/>
    <m/>
    <m/>
    <n v="-7500"/>
    <s v="00024455"/>
    <s v="Accounts Payable"/>
    <s v="Accounts Payable"/>
  </r>
  <r>
    <s v="14000"/>
    <s v="ACTUALS"/>
    <n v="2021"/>
    <n v="5"/>
    <s v="AP"/>
    <s v="AP01660245"/>
    <d v="2020-11-25T00:00:00"/>
    <d v="2020-11-25T00:00:00"/>
    <n v="128"/>
    <x v="0"/>
    <m/>
    <x v="0"/>
    <s v="99999"/>
    <m/>
    <x v="0"/>
    <s v="14000"/>
    <x v="0"/>
    <s v="STATE"/>
    <m/>
    <m/>
    <m/>
    <m/>
    <n v="-150"/>
    <s v="00024456"/>
    <s v="Accounts Payable"/>
    <s v="Accounts Payable"/>
  </r>
  <r>
    <s v="14000"/>
    <s v="ACTUALS"/>
    <n v="2021"/>
    <n v="5"/>
    <s v="AP"/>
    <s v="AP01660245"/>
    <d v="2020-11-25T00:00:00"/>
    <d v="2020-11-25T00:00:00"/>
    <n v="256"/>
    <x v="0"/>
    <s v="390002"/>
    <x v="3"/>
    <s v="90000"/>
    <m/>
    <x v="0"/>
    <s v="14000"/>
    <x v="0"/>
    <s v="STATE"/>
    <s v="730"/>
    <m/>
    <m/>
    <m/>
    <n v="24886.09"/>
    <s v="00024454"/>
    <s v="20-A5105CE20"/>
    <s v="Accounts Payable"/>
  </r>
  <r>
    <s v="14000"/>
    <s v="ACTUALS"/>
    <n v="2021"/>
    <n v="5"/>
    <s v="AP"/>
    <s v="AP01660245"/>
    <d v="2020-11-25T00:00:00"/>
    <d v="2020-11-25T00:00:00"/>
    <n v="257"/>
    <x v="0"/>
    <s v="390002"/>
    <x v="3"/>
    <s v="90000"/>
    <m/>
    <x v="0"/>
    <s v="14000"/>
    <x v="0"/>
    <s v="STATE"/>
    <s v="760"/>
    <m/>
    <m/>
    <m/>
    <n v="7500"/>
    <s v="00024455"/>
    <s v="20-A5120CE20"/>
    <s v="Accounts Payable"/>
  </r>
  <r>
    <s v="14000"/>
    <s v="ACTUALS"/>
    <n v="2021"/>
    <n v="5"/>
    <s v="AP"/>
    <s v="AP01660245"/>
    <d v="2020-11-25T00:00:00"/>
    <d v="2020-11-25T00:00:00"/>
    <n v="258"/>
    <x v="0"/>
    <s v="390002"/>
    <x v="3"/>
    <s v="90000"/>
    <m/>
    <x v="0"/>
    <s v="14000"/>
    <x v="0"/>
    <s v="STATE"/>
    <s v="444"/>
    <m/>
    <m/>
    <m/>
    <n v="150"/>
    <s v="00024456"/>
    <s v="20-A5201CE20"/>
    <s v="Accounts Payable"/>
  </r>
  <r>
    <s v="14000"/>
    <s v="ACTUALS"/>
    <n v="2021"/>
    <n v="5"/>
    <s v="AP"/>
    <s v="AP01660544"/>
    <d v="2020-11-26T00:00:00"/>
    <d v="2020-11-26T00:00:00"/>
    <n v="26"/>
    <x v="0"/>
    <m/>
    <x v="2"/>
    <s v="99999"/>
    <m/>
    <x v="0"/>
    <s v="14000"/>
    <x v="0"/>
    <s v="STATE"/>
    <m/>
    <m/>
    <m/>
    <m/>
    <n v="-24886.09"/>
    <s v="00024454"/>
    <s v="Cash With The Treasurer Of VA"/>
    <s v="AP Payments"/>
  </r>
  <r>
    <s v="14000"/>
    <s v="ACTUALS"/>
    <n v="2021"/>
    <n v="5"/>
    <s v="AP"/>
    <s v="AP01660544"/>
    <d v="2020-11-26T00:00:00"/>
    <d v="2020-11-26T00:00:00"/>
    <n v="41"/>
    <x v="0"/>
    <m/>
    <x v="2"/>
    <s v="99999"/>
    <m/>
    <x v="0"/>
    <s v="14000"/>
    <x v="0"/>
    <s v="STATE"/>
    <m/>
    <m/>
    <m/>
    <m/>
    <n v="-7500"/>
    <s v="00024455"/>
    <s v="Cash With The Treasurer Of VA"/>
    <s v="AP Payments"/>
  </r>
  <r>
    <s v="14000"/>
    <s v="ACTUALS"/>
    <n v="2021"/>
    <n v="5"/>
    <s v="AP"/>
    <s v="AP01660544"/>
    <d v="2020-11-26T00:00:00"/>
    <d v="2020-11-26T00:00:00"/>
    <n v="42"/>
    <x v="0"/>
    <m/>
    <x v="2"/>
    <s v="99999"/>
    <m/>
    <x v="0"/>
    <s v="14000"/>
    <x v="0"/>
    <s v="STATE"/>
    <m/>
    <m/>
    <m/>
    <m/>
    <n v="-150"/>
    <s v="00024456"/>
    <s v="Cash With The Treasurer Of VA"/>
    <s v="AP Payments"/>
  </r>
  <r>
    <s v="14000"/>
    <s v="ACTUALS"/>
    <n v="2021"/>
    <n v="5"/>
    <s v="AP"/>
    <s v="AP01660544"/>
    <d v="2020-11-26T00:00:00"/>
    <d v="2020-11-26T00:00:00"/>
    <n v="156"/>
    <x v="0"/>
    <m/>
    <x v="0"/>
    <s v="99999"/>
    <m/>
    <x v="0"/>
    <s v="14000"/>
    <x v="0"/>
    <s v="STATE"/>
    <m/>
    <m/>
    <m/>
    <m/>
    <n v="24886.09"/>
    <s v="00024454"/>
    <s v="Accounts Payable"/>
    <s v="AP Payments"/>
  </r>
  <r>
    <s v="14000"/>
    <s v="ACTUALS"/>
    <n v="2021"/>
    <n v="5"/>
    <s v="AP"/>
    <s v="AP01660544"/>
    <d v="2020-11-26T00:00:00"/>
    <d v="2020-11-26T00:00:00"/>
    <n v="170"/>
    <x v="0"/>
    <m/>
    <x v="0"/>
    <s v="99999"/>
    <m/>
    <x v="0"/>
    <s v="14000"/>
    <x v="0"/>
    <s v="STATE"/>
    <m/>
    <m/>
    <m/>
    <m/>
    <n v="7500"/>
    <s v="00024455"/>
    <s v="Accounts Payable"/>
    <s v="AP Payments"/>
  </r>
  <r>
    <s v="14000"/>
    <s v="ACTUALS"/>
    <n v="2021"/>
    <n v="5"/>
    <s v="AP"/>
    <s v="AP01660544"/>
    <d v="2020-11-26T00:00:00"/>
    <d v="2020-11-26T00:00:00"/>
    <n v="171"/>
    <x v="0"/>
    <m/>
    <x v="0"/>
    <s v="99999"/>
    <m/>
    <x v="0"/>
    <s v="14000"/>
    <x v="0"/>
    <s v="STATE"/>
    <m/>
    <m/>
    <m/>
    <m/>
    <n v="150"/>
    <s v="00024456"/>
    <s v="Accounts Payable"/>
    <s v="AP Payments"/>
  </r>
  <r>
    <s v="14000"/>
    <s v="ACTUALS"/>
    <n v="2021"/>
    <n v="6"/>
    <s v="ATA"/>
    <s v="0001676526"/>
    <d v="2020-12-11T00:00:00"/>
    <d v="2020-12-18T00:00:00"/>
    <n v="1"/>
    <x v="0"/>
    <m/>
    <x v="4"/>
    <s v="90000"/>
    <m/>
    <x v="0"/>
    <s v="14000"/>
    <x v="0"/>
    <s v="STATE"/>
    <m/>
    <m/>
    <m/>
    <m/>
    <n v="27327"/>
    <s v="20-A5153CE"/>
    <s v="Cash Tran Out-FedPass Cardinal"/>
    <s v="Federal Cash Pass Thru"/>
  </r>
  <r>
    <s v="14000"/>
    <s v="ACTUALS"/>
    <n v="2021"/>
    <n v="6"/>
    <s v="ATA"/>
    <s v="0001676526"/>
    <d v="2020-12-11T00:00:00"/>
    <d v="2020-12-18T00:00:00"/>
    <n v="3"/>
    <x v="0"/>
    <m/>
    <x v="2"/>
    <s v="99999"/>
    <m/>
    <x v="0"/>
    <s v="14000"/>
    <x v="0"/>
    <s v="STATE"/>
    <m/>
    <m/>
    <m/>
    <m/>
    <n v="-27327"/>
    <m/>
    <s v="Cash With The Treasurer Of VA"/>
    <s v="Federal Cash Pass Thru"/>
  </r>
  <r>
    <s v="14000"/>
    <s v="ACTUALS"/>
    <n v="2021"/>
    <n v="6"/>
    <s v="AP"/>
    <s v="AP01679889"/>
    <d v="2020-12-22T00:00:00"/>
    <d v="2020-12-22T00:00:00"/>
    <n v="20"/>
    <x v="0"/>
    <m/>
    <x v="0"/>
    <s v="99999"/>
    <m/>
    <x v="0"/>
    <s v="14000"/>
    <x v="0"/>
    <s v="STATE"/>
    <m/>
    <m/>
    <m/>
    <m/>
    <n v="-9999.4599999999991"/>
    <s v="00024845"/>
    <s v="Accounts Payable"/>
    <s v="Accounts Payable"/>
  </r>
  <r>
    <s v="14000"/>
    <s v="ACTUALS"/>
    <n v="2021"/>
    <n v="6"/>
    <s v="AP"/>
    <s v="AP01679889"/>
    <d v="2020-12-22T00:00:00"/>
    <d v="2020-12-22T00:00:00"/>
    <n v="21"/>
    <x v="0"/>
    <m/>
    <x v="0"/>
    <s v="99999"/>
    <m/>
    <x v="0"/>
    <s v="14000"/>
    <x v="0"/>
    <s v="STATE"/>
    <m/>
    <m/>
    <m/>
    <m/>
    <n v="-15929.28"/>
    <s v="00024846"/>
    <s v="Accounts Payable"/>
    <s v="Accounts Payable"/>
  </r>
  <r>
    <s v="14000"/>
    <s v="ACTUALS"/>
    <n v="2021"/>
    <n v="6"/>
    <s v="AP"/>
    <s v="AP01679889"/>
    <d v="2020-12-22T00:00:00"/>
    <d v="2020-12-22T00:00:00"/>
    <n v="22"/>
    <x v="0"/>
    <m/>
    <x v="0"/>
    <s v="99999"/>
    <m/>
    <x v="0"/>
    <s v="14000"/>
    <x v="0"/>
    <s v="STATE"/>
    <m/>
    <m/>
    <m/>
    <m/>
    <n v="-17738"/>
    <s v="00024847"/>
    <s v="Accounts Payable"/>
    <s v="Accounts Payable"/>
  </r>
  <r>
    <s v="14000"/>
    <s v="ACTUALS"/>
    <n v="2021"/>
    <n v="6"/>
    <s v="AP"/>
    <s v="AP01679889"/>
    <d v="2020-12-22T00:00:00"/>
    <d v="2020-12-22T00:00:00"/>
    <n v="23"/>
    <x v="0"/>
    <m/>
    <x v="0"/>
    <s v="99999"/>
    <m/>
    <x v="0"/>
    <s v="14000"/>
    <x v="0"/>
    <s v="STATE"/>
    <m/>
    <m/>
    <m/>
    <m/>
    <n v="-10428.799999999999"/>
    <s v="00024848"/>
    <s v="Accounts Payable"/>
    <s v="Accounts Payable"/>
  </r>
  <r>
    <s v="14000"/>
    <s v="ACTUALS"/>
    <n v="2021"/>
    <n v="6"/>
    <s v="AP"/>
    <s v="AP01679889"/>
    <d v="2020-12-22T00:00:00"/>
    <d v="2020-12-22T00:00:00"/>
    <n v="25"/>
    <x v="0"/>
    <m/>
    <x v="0"/>
    <s v="99999"/>
    <m/>
    <x v="0"/>
    <s v="14000"/>
    <x v="0"/>
    <s v="STATE"/>
    <m/>
    <m/>
    <m/>
    <m/>
    <n v="-1406.42"/>
    <s v="00024850"/>
    <s v="Accounts Payable"/>
    <s v="Accounts Payable"/>
  </r>
  <r>
    <s v="14000"/>
    <s v="ACTUALS"/>
    <n v="2021"/>
    <n v="6"/>
    <s v="AP"/>
    <s v="AP01679889"/>
    <d v="2020-12-22T00:00:00"/>
    <d v="2020-12-22T00:00:00"/>
    <n v="59"/>
    <x v="0"/>
    <s v="390002"/>
    <x v="1"/>
    <s v="90000"/>
    <m/>
    <x v="0"/>
    <s v="14000"/>
    <x v="0"/>
    <s v="STATE"/>
    <s v="061"/>
    <m/>
    <m/>
    <m/>
    <n v="9999.4599999999991"/>
    <s v="00024845"/>
    <s v="20-A5070CE20 COVID"/>
    <s v="Accounts Payable"/>
  </r>
  <r>
    <s v="14000"/>
    <s v="ACTUALS"/>
    <n v="2021"/>
    <n v="6"/>
    <s v="AP"/>
    <s v="AP01679889"/>
    <d v="2020-12-22T00:00:00"/>
    <d v="2020-12-22T00:00:00"/>
    <n v="86"/>
    <x v="0"/>
    <s v="390002"/>
    <x v="3"/>
    <s v="90000"/>
    <m/>
    <x v="0"/>
    <s v="14000"/>
    <x v="0"/>
    <s v="STATE"/>
    <s v="760"/>
    <m/>
    <m/>
    <m/>
    <n v="15929.28"/>
    <s v="00024846"/>
    <s v="20-A5118CE20 COVID"/>
    <s v="Accounts Payable"/>
  </r>
  <r>
    <s v="14000"/>
    <s v="ACTUALS"/>
    <n v="2021"/>
    <n v="6"/>
    <s v="AP"/>
    <s v="AP01679889"/>
    <d v="2020-12-22T00:00:00"/>
    <d v="2020-12-22T00:00:00"/>
    <n v="87"/>
    <x v="0"/>
    <s v="390002"/>
    <x v="3"/>
    <s v="90000"/>
    <m/>
    <x v="0"/>
    <s v="14000"/>
    <x v="0"/>
    <s v="STATE"/>
    <s v="398"/>
    <m/>
    <m/>
    <m/>
    <n v="17738"/>
    <s v="00024847"/>
    <s v="20-A5186CE20 COVID"/>
    <s v="Accounts Payable"/>
  </r>
  <r>
    <s v="14000"/>
    <s v="ACTUALS"/>
    <n v="2021"/>
    <n v="6"/>
    <s v="AP"/>
    <s v="AP01679889"/>
    <d v="2020-12-22T00:00:00"/>
    <d v="2020-12-22T00:00:00"/>
    <n v="88"/>
    <x v="0"/>
    <s v="390002"/>
    <x v="3"/>
    <s v="90000"/>
    <m/>
    <x v="0"/>
    <s v="14000"/>
    <x v="0"/>
    <s v="STATE"/>
    <s v="336"/>
    <m/>
    <m/>
    <m/>
    <n v="10428.799999999999"/>
    <s v="00024848"/>
    <s v="20-A5190CE20 COVID"/>
    <s v="Accounts Payable"/>
  </r>
  <r>
    <s v="14000"/>
    <s v="ACTUALS"/>
    <n v="2021"/>
    <n v="6"/>
    <s v="AP"/>
    <s v="AP01679889"/>
    <d v="2020-12-22T00:00:00"/>
    <d v="2020-12-22T00:00:00"/>
    <n v="90"/>
    <x v="0"/>
    <s v="390002"/>
    <x v="3"/>
    <s v="90000"/>
    <m/>
    <x v="0"/>
    <s v="14000"/>
    <x v="0"/>
    <s v="STATE"/>
    <s v="770"/>
    <m/>
    <m/>
    <m/>
    <n v="1406.42"/>
    <s v="00024850"/>
    <s v="20-A5196CE20 COVID"/>
    <s v="Accounts Payable"/>
  </r>
  <r>
    <s v="14000"/>
    <s v="ACTUALS"/>
    <n v="2021"/>
    <n v="6"/>
    <s v="AP"/>
    <s v="AP01680216"/>
    <d v="2020-12-22T00:00:00"/>
    <d v="2020-12-22T00:00:00"/>
    <n v="21"/>
    <x v="0"/>
    <m/>
    <x v="2"/>
    <s v="99999"/>
    <m/>
    <x v="0"/>
    <s v="14000"/>
    <x v="0"/>
    <s v="STATE"/>
    <m/>
    <m/>
    <m/>
    <m/>
    <n v="-9999.4599999999991"/>
    <s v="00024845"/>
    <s v="Cash With The Treasurer Of VA"/>
    <s v="AP Payments"/>
  </r>
  <r>
    <s v="14000"/>
    <s v="ACTUALS"/>
    <n v="2021"/>
    <n v="6"/>
    <s v="AP"/>
    <s v="AP01680216"/>
    <d v="2020-12-22T00:00:00"/>
    <d v="2020-12-22T00:00:00"/>
    <n v="22"/>
    <x v="0"/>
    <m/>
    <x v="2"/>
    <s v="99999"/>
    <m/>
    <x v="0"/>
    <s v="14000"/>
    <x v="0"/>
    <s v="STATE"/>
    <m/>
    <m/>
    <m/>
    <m/>
    <n v="-15929.28"/>
    <s v="00024846"/>
    <s v="Cash With The Treasurer Of VA"/>
    <s v="AP Payments"/>
  </r>
  <r>
    <s v="14000"/>
    <s v="ACTUALS"/>
    <n v="2021"/>
    <n v="6"/>
    <s v="AP"/>
    <s v="AP01680216"/>
    <d v="2020-12-22T00:00:00"/>
    <d v="2020-12-22T00:00:00"/>
    <n v="23"/>
    <x v="0"/>
    <m/>
    <x v="2"/>
    <s v="99999"/>
    <m/>
    <x v="0"/>
    <s v="14000"/>
    <x v="0"/>
    <s v="STATE"/>
    <m/>
    <m/>
    <m/>
    <m/>
    <n v="-17738"/>
    <s v="00024847"/>
    <s v="Cash With The Treasurer Of VA"/>
    <s v="AP Payments"/>
  </r>
  <r>
    <s v="14000"/>
    <s v="ACTUALS"/>
    <n v="2021"/>
    <n v="6"/>
    <s v="AP"/>
    <s v="AP01680216"/>
    <d v="2020-12-22T00:00:00"/>
    <d v="2020-12-22T00:00:00"/>
    <n v="24"/>
    <x v="0"/>
    <m/>
    <x v="2"/>
    <s v="99999"/>
    <m/>
    <x v="0"/>
    <s v="14000"/>
    <x v="0"/>
    <s v="STATE"/>
    <m/>
    <m/>
    <m/>
    <m/>
    <n v="-10428.799999999999"/>
    <s v="00024848"/>
    <s v="Cash With The Treasurer Of VA"/>
    <s v="AP Payments"/>
  </r>
  <r>
    <s v="14000"/>
    <s v="ACTUALS"/>
    <n v="2021"/>
    <n v="6"/>
    <s v="AP"/>
    <s v="AP01680216"/>
    <d v="2020-12-22T00:00:00"/>
    <d v="2020-12-22T00:00:00"/>
    <n v="25"/>
    <x v="0"/>
    <m/>
    <x v="2"/>
    <s v="99999"/>
    <m/>
    <x v="0"/>
    <s v="14000"/>
    <x v="0"/>
    <s v="STATE"/>
    <m/>
    <m/>
    <m/>
    <m/>
    <n v="-1406.42"/>
    <s v="00024850"/>
    <s v="Cash With The Treasurer Of VA"/>
    <s v="AP Payments"/>
  </r>
  <r>
    <s v="14000"/>
    <s v="ACTUALS"/>
    <n v="2021"/>
    <n v="6"/>
    <s v="AP"/>
    <s v="AP01680216"/>
    <d v="2020-12-22T00:00:00"/>
    <d v="2020-12-22T00:00:00"/>
    <n v="52"/>
    <x v="0"/>
    <m/>
    <x v="0"/>
    <s v="99999"/>
    <m/>
    <x v="0"/>
    <s v="14000"/>
    <x v="0"/>
    <s v="STATE"/>
    <m/>
    <m/>
    <m/>
    <m/>
    <n v="9999.4599999999991"/>
    <s v="00024845"/>
    <s v="Accounts Payable"/>
    <s v="AP Payments"/>
  </r>
  <r>
    <s v="14000"/>
    <s v="ACTUALS"/>
    <n v="2021"/>
    <n v="6"/>
    <s v="AP"/>
    <s v="AP01680216"/>
    <d v="2020-12-22T00:00:00"/>
    <d v="2020-12-22T00:00:00"/>
    <n v="53"/>
    <x v="0"/>
    <m/>
    <x v="0"/>
    <s v="99999"/>
    <m/>
    <x v="0"/>
    <s v="14000"/>
    <x v="0"/>
    <s v="STATE"/>
    <m/>
    <m/>
    <m/>
    <m/>
    <n v="15929.28"/>
    <s v="00024846"/>
    <s v="Accounts Payable"/>
    <s v="AP Payments"/>
  </r>
  <r>
    <s v="14000"/>
    <s v="ACTUALS"/>
    <n v="2021"/>
    <n v="6"/>
    <s v="AP"/>
    <s v="AP01680216"/>
    <d v="2020-12-22T00:00:00"/>
    <d v="2020-12-22T00:00:00"/>
    <n v="54"/>
    <x v="0"/>
    <m/>
    <x v="0"/>
    <s v="99999"/>
    <m/>
    <x v="0"/>
    <s v="14000"/>
    <x v="0"/>
    <s v="STATE"/>
    <m/>
    <m/>
    <m/>
    <m/>
    <n v="17738"/>
    <s v="00024847"/>
    <s v="Accounts Payable"/>
    <s v="AP Payments"/>
  </r>
  <r>
    <s v="14000"/>
    <s v="ACTUALS"/>
    <n v="2021"/>
    <n v="6"/>
    <s v="AP"/>
    <s v="AP01680216"/>
    <d v="2020-12-22T00:00:00"/>
    <d v="2020-12-22T00:00:00"/>
    <n v="55"/>
    <x v="0"/>
    <m/>
    <x v="0"/>
    <s v="99999"/>
    <m/>
    <x v="0"/>
    <s v="14000"/>
    <x v="0"/>
    <s v="STATE"/>
    <m/>
    <m/>
    <m/>
    <m/>
    <n v="10428.799999999999"/>
    <s v="00024848"/>
    <s v="Accounts Payable"/>
    <s v="AP Payments"/>
  </r>
  <r>
    <s v="14000"/>
    <s v="ACTUALS"/>
    <n v="2021"/>
    <n v="6"/>
    <s v="AP"/>
    <s v="AP01680216"/>
    <d v="2020-12-22T00:00:00"/>
    <d v="2020-12-22T00:00:00"/>
    <n v="56"/>
    <x v="0"/>
    <m/>
    <x v="0"/>
    <s v="99999"/>
    <m/>
    <x v="0"/>
    <s v="14000"/>
    <x v="0"/>
    <s v="STATE"/>
    <m/>
    <m/>
    <m/>
    <m/>
    <n v="1406.42"/>
    <s v="00024850"/>
    <s v="Accounts Payable"/>
    <s v="AP Payments"/>
  </r>
  <r>
    <s v="14000"/>
    <s v="ACTUALS"/>
    <n v="2021"/>
    <n v="6"/>
    <s v="SPJ"/>
    <s v="0001690821"/>
    <d v="2020-12-30T00:00:00"/>
    <d v="2021-01-08T00:00:00"/>
    <n v="66"/>
    <x v="0"/>
    <s v="390004"/>
    <x v="5"/>
    <s v="10740"/>
    <m/>
    <x v="1"/>
    <s v="14000"/>
    <x v="0"/>
    <s v="STATE"/>
    <m/>
    <m/>
    <m/>
    <m/>
    <n v="3.3"/>
    <m/>
    <s v="Prorate Dec eVA charges"/>
    <s v="Distribute the December costs for eVA charges across the agency programs/projects"/>
  </r>
  <r>
    <s v="14000"/>
    <s v="ACTUALS"/>
    <n v="2021"/>
    <n v="6"/>
    <s v="SPJ"/>
    <s v="0001690821"/>
    <d v="2020-12-30T00:00:00"/>
    <d v="2021-01-08T00:00:00"/>
    <n v="101"/>
    <x v="0"/>
    <m/>
    <x v="2"/>
    <s v="99999"/>
    <m/>
    <x v="0"/>
    <m/>
    <x v="0"/>
    <m/>
    <m/>
    <m/>
    <m/>
    <m/>
    <n v="-3.3"/>
    <m/>
    <s v="Cash With The Treasurer Of VA"/>
    <s v="Distribute the December costs for eVA charges across the agency programs/projects"/>
  </r>
  <r>
    <s v="14000"/>
    <s v="ACTUALS"/>
    <n v="2021"/>
    <n v="6"/>
    <s v="SPJ"/>
    <s v="0001690825"/>
    <d v="2020-12-30T00:00:00"/>
    <d v="2021-01-08T00:00:00"/>
    <n v="66"/>
    <x v="0"/>
    <s v="390004"/>
    <x v="6"/>
    <s v="10740"/>
    <m/>
    <x v="1"/>
    <s v="14000"/>
    <x v="0"/>
    <s v="STATE"/>
    <m/>
    <m/>
    <m/>
    <m/>
    <n v="12.32"/>
    <m/>
    <s v="Prorate Nov Phone charges"/>
    <s v="Distribute the November telephone charges in December across the agency programs/projects"/>
  </r>
  <r>
    <s v="14000"/>
    <s v="ACTUALS"/>
    <n v="2021"/>
    <n v="6"/>
    <s v="SPJ"/>
    <s v="0001690825"/>
    <d v="2020-12-30T00:00:00"/>
    <d v="2021-01-08T00:00:00"/>
    <n v="101"/>
    <x v="0"/>
    <m/>
    <x v="2"/>
    <s v="99999"/>
    <m/>
    <x v="0"/>
    <m/>
    <x v="0"/>
    <m/>
    <m/>
    <m/>
    <m/>
    <m/>
    <n v="-12.32"/>
    <m/>
    <s v="Cash With The Treasurer Of VA"/>
    <s v="Distribute the November telephone charges in December across the agency programs/projects"/>
  </r>
  <r>
    <s v="14000"/>
    <s v="ACTUALS"/>
    <n v="2021"/>
    <n v="6"/>
    <s v="SPJ"/>
    <s v="0001690829"/>
    <d v="2020-12-30T00:00:00"/>
    <d v="2021-01-08T00:00:00"/>
    <n v="66"/>
    <x v="0"/>
    <s v="390004"/>
    <x v="7"/>
    <s v="10740"/>
    <m/>
    <x v="1"/>
    <s v="14000"/>
    <x v="0"/>
    <s v="STATE"/>
    <m/>
    <m/>
    <m/>
    <m/>
    <n v="7.01"/>
    <m/>
    <s v="Prorate Dec overhead"/>
    <s v="Distribute the December costs for agency library books across the agency programs/projects"/>
  </r>
  <r>
    <s v="14000"/>
    <s v="ACTUALS"/>
    <n v="2021"/>
    <n v="6"/>
    <s v="SPJ"/>
    <s v="0001690829"/>
    <d v="2020-12-30T00:00:00"/>
    <d v="2021-01-08T00:00:00"/>
    <n v="101"/>
    <x v="0"/>
    <m/>
    <x v="2"/>
    <s v="99999"/>
    <m/>
    <x v="0"/>
    <m/>
    <x v="0"/>
    <m/>
    <m/>
    <m/>
    <m/>
    <m/>
    <n v="-7.01"/>
    <m/>
    <s v="Cash With The Treasurer Of VA"/>
    <s v="Distribute the December costs for agency library books across the agency programs/projects"/>
  </r>
  <r>
    <s v="14000"/>
    <s v="ACTUALS"/>
    <n v="2021"/>
    <n v="6"/>
    <s v="ONL"/>
    <s v="0001690828"/>
    <d v="2020-12-31T00:00:00"/>
    <d v="2021-01-08T00:00:00"/>
    <n v="1"/>
    <x v="0"/>
    <s v="390004"/>
    <x v="8"/>
    <s v="10740"/>
    <m/>
    <x v="0"/>
    <s v="14000"/>
    <x v="0"/>
    <s v="STATE"/>
    <m/>
    <m/>
    <m/>
    <m/>
    <n v="681.82"/>
    <m/>
    <s v="00001386 2020-12-16"/>
    <s v="To add project code for CESF grant activity."/>
  </r>
  <r>
    <s v="14000"/>
    <s v="ACTUALS"/>
    <n v="2021"/>
    <n v="6"/>
    <s v="ONL"/>
    <s v="0001690828"/>
    <d v="2020-12-31T00:00:00"/>
    <d v="2021-01-08T00:00:00"/>
    <n v="2"/>
    <x v="0"/>
    <s v="390004"/>
    <x v="9"/>
    <s v="10740"/>
    <m/>
    <x v="0"/>
    <s v="14000"/>
    <x v="0"/>
    <s v="STATE"/>
    <m/>
    <m/>
    <m/>
    <m/>
    <n v="52.59"/>
    <m/>
    <s v="00001386 2020-12-16"/>
    <s v="To add project code for CESF grant activity."/>
  </r>
  <r>
    <s v="14000"/>
    <s v="ACTUALS"/>
    <n v="2021"/>
    <n v="6"/>
    <s v="ONL"/>
    <s v="0001690828"/>
    <d v="2020-12-31T00:00:00"/>
    <d v="2021-01-08T00:00:00"/>
    <n v="3"/>
    <x v="0"/>
    <s v="390004"/>
    <x v="8"/>
    <s v="10740"/>
    <m/>
    <x v="0"/>
    <s v="14000"/>
    <x v="0"/>
    <s v="STATE"/>
    <m/>
    <m/>
    <m/>
    <m/>
    <n v="2500"/>
    <m/>
    <s v="00001388 2020-12-31"/>
    <s v="To add project code for CESF grant activity."/>
  </r>
  <r>
    <s v="14000"/>
    <s v="ACTUALS"/>
    <n v="2021"/>
    <n v="6"/>
    <s v="ONL"/>
    <s v="0001690828"/>
    <d v="2020-12-31T00:00:00"/>
    <d v="2021-01-08T00:00:00"/>
    <n v="4"/>
    <x v="0"/>
    <s v="390004"/>
    <x v="9"/>
    <s v="10740"/>
    <m/>
    <x v="0"/>
    <s v="14000"/>
    <x v="0"/>
    <s v="STATE"/>
    <m/>
    <m/>
    <m/>
    <m/>
    <n v="191.25"/>
    <m/>
    <s v="00001388 2020-12-31"/>
    <s v="To add project code for CESF grant activity."/>
  </r>
  <r>
    <s v="14000"/>
    <s v="ACTUALS"/>
    <n v="2021"/>
    <n v="6"/>
    <s v="ONL"/>
    <s v="0001690828"/>
    <d v="2020-12-31T00:00:00"/>
    <d v="2021-01-08T00:00:00"/>
    <n v="9"/>
    <x v="0"/>
    <m/>
    <x v="2"/>
    <s v="99999"/>
    <m/>
    <x v="0"/>
    <m/>
    <x v="0"/>
    <m/>
    <m/>
    <m/>
    <m/>
    <m/>
    <n v="-3425.66"/>
    <m/>
    <s v="Cash With The Treasurer Of VA"/>
    <s v="To add project code for CESF grant activity."/>
  </r>
  <r>
    <s v="14000"/>
    <s v="ACTUALS"/>
    <n v="2021"/>
    <n v="7"/>
    <s v="SPJ"/>
    <s v="0001690836"/>
    <d v="2021-01-08T00:00:00"/>
    <d v="2021-01-11T00:00:00"/>
    <n v="66"/>
    <x v="0"/>
    <s v="390004"/>
    <x v="10"/>
    <s v="10740"/>
    <m/>
    <x v="1"/>
    <s v="14000"/>
    <x v="0"/>
    <s v="STATE"/>
    <m/>
    <m/>
    <m/>
    <m/>
    <n v="0.63"/>
    <m/>
    <s v="Prorate Dec Maint charges"/>
    <s v="Distribute the December costs for Maintenance charges across the agency programs/projects"/>
  </r>
  <r>
    <s v="14000"/>
    <s v="ACTUALS"/>
    <n v="2021"/>
    <n v="7"/>
    <s v="SPJ"/>
    <s v="0001690836"/>
    <d v="2021-01-08T00:00:00"/>
    <d v="2021-01-11T00:00:00"/>
    <n v="101"/>
    <x v="0"/>
    <m/>
    <x v="2"/>
    <s v="99999"/>
    <m/>
    <x v="0"/>
    <m/>
    <x v="0"/>
    <m/>
    <m/>
    <m/>
    <m/>
    <m/>
    <n v="-0.63"/>
    <m/>
    <s v="Cash With The Treasurer Of VA"/>
    <s v="Distribute the December costs for Maintenance charges across the agency programs/projects"/>
  </r>
  <r>
    <s v="14000"/>
    <s v="ACTUALS"/>
    <n v="2021"/>
    <n v="7"/>
    <s v="CIP"/>
    <s v="CIP1692411"/>
    <d v="2021-01-11T00:00:00"/>
    <d v="2021-01-12T00:00:00"/>
    <n v="423"/>
    <x v="0"/>
    <s v="390004"/>
    <x v="8"/>
    <s v="10740"/>
    <m/>
    <x v="0"/>
    <s v="14000"/>
    <x v="0"/>
    <s v="STATE"/>
    <m/>
    <m/>
    <m/>
    <m/>
    <n v="2500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24"/>
    <x v="0"/>
    <s v="390004"/>
    <x v="11"/>
    <s v="10740"/>
    <m/>
    <x v="0"/>
    <s v="14000"/>
    <x v="0"/>
    <s v="STATE"/>
    <m/>
    <m/>
    <m/>
    <m/>
    <n v="361.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25"/>
    <x v="0"/>
    <s v="390004"/>
    <x v="9"/>
    <s v="10740"/>
    <m/>
    <x v="0"/>
    <s v="14000"/>
    <x v="0"/>
    <s v="STATE"/>
    <m/>
    <m/>
    <m/>
    <m/>
    <n v="191.03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26"/>
    <x v="0"/>
    <s v="390004"/>
    <x v="12"/>
    <s v="10740"/>
    <m/>
    <x v="0"/>
    <s v="14000"/>
    <x v="0"/>
    <s v="STATE"/>
    <m/>
    <m/>
    <m/>
    <m/>
    <n v="33.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27"/>
    <x v="0"/>
    <s v="390004"/>
    <x v="13"/>
    <s v="10740"/>
    <m/>
    <x v="0"/>
    <s v="14000"/>
    <x v="0"/>
    <s v="STATE"/>
    <m/>
    <m/>
    <m/>
    <m/>
    <n v="338.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28"/>
    <x v="0"/>
    <s v="390004"/>
    <x v="14"/>
    <s v="10740"/>
    <m/>
    <x v="0"/>
    <s v="14000"/>
    <x v="0"/>
    <s v="STATE"/>
    <m/>
    <m/>
    <m/>
    <m/>
    <n v="28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29"/>
    <x v="0"/>
    <s v="390004"/>
    <x v="15"/>
    <s v="10740"/>
    <m/>
    <x v="0"/>
    <s v="14000"/>
    <x v="0"/>
    <s v="STATE"/>
    <m/>
    <m/>
    <m/>
    <m/>
    <n v="15.2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62"/>
    <x v="0"/>
    <m/>
    <x v="2"/>
    <s v="99999"/>
    <m/>
    <x v="0"/>
    <m/>
    <x v="0"/>
    <m/>
    <m/>
    <m/>
    <m/>
    <m/>
    <n v="-3467.78"/>
    <m/>
    <s v="Cash With The Treasurer Of VA"/>
    <s v="CIPPS Journal Upload - DOA"/>
  </r>
  <r>
    <s v="14000"/>
    <s v="ACTUALS"/>
    <n v="2021"/>
    <n v="7"/>
    <s v="AP"/>
    <s v="AP01700693"/>
    <d v="2021-01-25T00:00:00"/>
    <d v="2021-01-25T00:00:00"/>
    <n v="9"/>
    <x v="0"/>
    <m/>
    <x v="0"/>
    <s v="99999"/>
    <m/>
    <x v="0"/>
    <s v="14000"/>
    <x v="0"/>
    <s v="STATE"/>
    <m/>
    <m/>
    <m/>
    <m/>
    <n v="-4482.8900000000003"/>
    <s v="00025227"/>
    <s v="Accounts Payable"/>
    <s v="Accounts Payable"/>
  </r>
  <r>
    <s v="14000"/>
    <s v="ACTUALS"/>
    <n v="2021"/>
    <n v="7"/>
    <s v="AP"/>
    <s v="AP01700693"/>
    <d v="2021-01-25T00:00:00"/>
    <d v="2021-01-25T00:00:00"/>
    <n v="10"/>
    <x v="0"/>
    <m/>
    <x v="0"/>
    <s v="99999"/>
    <m/>
    <x v="0"/>
    <s v="14000"/>
    <x v="0"/>
    <s v="STATE"/>
    <m/>
    <m/>
    <m/>
    <m/>
    <n v="-14803.4"/>
    <s v="00025228"/>
    <s v="Accounts Payable"/>
    <s v="Accounts Payable"/>
  </r>
  <r>
    <s v="14000"/>
    <s v="ACTUALS"/>
    <n v="2021"/>
    <n v="7"/>
    <s v="AP"/>
    <s v="AP01700693"/>
    <d v="2021-01-25T00:00:00"/>
    <d v="2021-01-25T00:00:00"/>
    <n v="11"/>
    <x v="0"/>
    <m/>
    <x v="0"/>
    <s v="99999"/>
    <m/>
    <x v="0"/>
    <s v="14000"/>
    <x v="0"/>
    <s v="STATE"/>
    <m/>
    <m/>
    <m/>
    <m/>
    <n v="-10805.59"/>
    <s v="00025229"/>
    <s v="Accounts Payable"/>
    <s v="Accounts Payable"/>
  </r>
  <r>
    <s v="14000"/>
    <s v="ACTUALS"/>
    <n v="2021"/>
    <n v="7"/>
    <s v="AP"/>
    <s v="AP01700693"/>
    <d v="2021-01-25T00:00:00"/>
    <d v="2021-01-25T00:00:00"/>
    <n v="12"/>
    <x v="0"/>
    <m/>
    <x v="0"/>
    <s v="99999"/>
    <m/>
    <x v="0"/>
    <s v="14000"/>
    <x v="0"/>
    <s v="STATE"/>
    <m/>
    <m/>
    <m/>
    <m/>
    <n v="-28265.7"/>
    <s v="00025230"/>
    <s v="Accounts Payable"/>
    <s v="Accounts Payable"/>
  </r>
  <r>
    <s v="14000"/>
    <s v="ACTUALS"/>
    <n v="2021"/>
    <n v="7"/>
    <s v="AP"/>
    <s v="AP01700693"/>
    <d v="2021-01-25T00:00:00"/>
    <d v="2021-01-25T00:00:00"/>
    <n v="42"/>
    <x v="0"/>
    <m/>
    <x v="0"/>
    <s v="99999"/>
    <m/>
    <x v="0"/>
    <s v="14000"/>
    <x v="0"/>
    <s v="STATE"/>
    <m/>
    <m/>
    <m/>
    <m/>
    <n v="-4679.3500000000004"/>
    <s v="00025308"/>
    <s v="Accounts Payable"/>
    <s v="Accounts Payable"/>
  </r>
  <r>
    <s v="14000"/>
    <s v="ACTUALS"/>
    <n v="2021"/>
    <n v="7"/>
    <s v="AP"/>
    <s v="AP01700693"/>
    <d v="2021-01-25T00:00:00"/>
    <d v="2021-01-25T00:00:00"/>
    <n v="49"/>
    <x v="0"/>
    <m/>
    <x v="0"/>
    <s v="99999"/>
    <m/>
    <x v="0"/>
    <s v="14000"/>
    <x v="0"/>
    <s v="STATE"/>
    <m/>
    <m/>
    <m/>
    <m/>
    <n v="-39287.449999999997"/>
    <s v="00025290"/>
    <s v="Accounts Payable"/>
    <s v="Accounts Payable"/>
  </r>
  <r>
    <s v="14000"/>
    <s v="ACTUALS"/>
    <n v="2021"/>
    <n v="7"/>
    <s v="AP"/>
    <s v="AP01700693"/>
    <d v="2021-01-25T00:00:00"/>
    <d v="2021-01-25T00:00:00"/>
    <n v="50"/>
    <x v="0"/>
    <m/>
    <x v="0"/>
    <s v="99999"/>
    <m/>
    <x v="0"/>
    <s v="14000"/>
    <x v="0"/>
    <s v="STATE"/>
    <m/>
    <m/>
    <m/>
    <m/>
    <n v="-719.72"/>
    <s v="00025291"/>
    <s v="Accounts Payable"/>
    <s v="Accounts Payable"/>
  </r>
  <r>
    <s v="14000"/>
    <s v="ACTUALS"/>
    <n v="2021"/>
    <n v="7"/>
    <s v="AP"/>
    <s v="AP01700693"/>
    <d v="2021-01-25T00:00:00"/>
    <d v="2021-01-25T00:00:00"/>
    <n v="52"/>
    <x v="0"/>
    <m/>
    <x v="0"/>
    <s v="99999"/>
    <m/>
    <x v="0"/>
    <s v="14000"/>
    <x v="0"/>
    <s v="STATE"/>
    <m/>
    <m/>
    <m/>
    <m/>
    <n v="-1897.75"/>
    <s v="00025231"/>
    <s v="Accounts Payable"/>
    <s v="Accounts Payable"/>
  </r>
  <r>
    <s v="14000"/>
    <s v="ACTUALS"/>
    <n v="2021"/>
    <n v="7"/>
    <s v="AP"/>
    <s v="AP01700693"/>
    <d v="2021-01-25T00:00:00"/>
    <d v="2021-01-25T00:00:00"/>
    <n v="53"/>
    <x v="0"/>
    <m/>
    <x v="0"/>
    <s v="99999"/>
    <m/>
    <x v="0"/>
    <s v="14000"/>
    <x v="0"/>
    <s v="STATE"/>
    <m/>
    <m/>
    <m/>
    <m/>
    <n v="-1799.91"/>
    <s v="00025232"/>
    <s v="Accounts Payable"/>
    <s v="Accounts Payable"/>
  </r>
  <r>
    <s v="14000"/>
    <s v="ACTUALS"/>
    <n v="2021"/>
    <n v="7"/>
    <s v="AP"/>
    <s v="AP01700693"/>
    <d v="2021-01-25T00:00:00"/>
    <d v="2021-01-25T00:00:00"/>
    <n v="54"/>
    <x v="0"/>
    <m/>
    <x v="0"/>
    <s v="99999"/>
    <m/>
    <x v="0"/>
    <s v="14000"/>
    <x v="0"/>
    <s v="STATE"/>
    <m/>
    <m/>
    <m/>
    <m/>
    <n v="-9759.2199999999993"/>
    <s v="00025233"/>
    <s v="Accounts Payable"/>
    <s v="Accounts Payable"/>
  </r>
  <r>
    <s v="14000"/>
    <s v="ACTUALS"/>
    <n v="2021"/>
    <n v="7"/>
    <s v="AP"/>
    <s v="AP01700693"/>
    <d v="2021-01-25T00:00:00"/>
    <d v="2021-01-25T00:00:00"/>
    <n v="63"/>
    <x v="0"/>
    <m/>
    <x v="0"/>
    <s v="99999"/>
    <m/>
    <x v="0"/>
    <s v="14000"/>
    <x v="0"/>
    <s v="STATE"/>
    <m/>
    <m/>
    <m/>
    <m/>
    <n v="-6879.44"/>
    <s v="00025234"/>
    <s v="Accounts Payable"/>
    <s v="Accounts Payable"/>
  </r>
  <r>
    <s v="14000"/>
    <s v="ACTUALS"/>
    <n v="2021"/>
    <n v="7"/>
    <s v="AP"/>
    <s v="AP01700693"/>
    <d v="2021-01-25T00:00:00"/>
    <d v="2021-01-25T00:00:00"/>
    <n v="86"/>
    <x v="0"/>
    <m/>
    <x v="0"/>
    <s v="99999"/>
    <m/>
    <x v="0"/>
    <s v="14000"/>
    <x v="0"/>
    <s v="STATE"/>
    <m/>
    <m/>
    <m/>
    <m/>
    <n v="-2354.9"/>
    <s v="00025310"/>
    <s v="Accounts Payable"/>
    <s v="Accounts Payable"/>
  </r>
  <r>
    <s v="14000"/>
    <s v="ACTUALS"/>
    <n v="2021"/>
    <n v="7"/>
    <s v="AP"/>
    <s v="AP01700693"/>
    <d v="2021-01-25T00:00:00"/>
    <d v="2021-01-25T00:00:00"/>
    <n v="97"/>
    <x v="0"/>
    <m/>
    <x v="0"/>
    <s v="99999"/>
    <m/>
    <x v="0"/>
    <s v="14000"/>
    <x v="0"/>
    <s v="STATE"/>
    <m/>
    <m/>
    <m/>
    <m/>
    <n v="-7406.21"/>
    <s v="00025293"/>
    <s v="Accounts Payable"/>
    <s v="Accounts Payable"/>
  </r>
  <r>
    <s v="14000"/>
    <s v="ACTUALS"/>
    <n v="2021"/>
    <n v="7"/>
    <s v="AP"/>
    <s v="AP01700693"/>
    <d v="2021-01-25T00:00:00"/>
    <d v="2021-01-25T00:00:00"/>
    <n v="99"/>
    <x v="0"/>
    <m/>
    <x v="0"/>
    <s v="99999"/>
    <m/>
    <x v="0"/>
    <s v="14000"/>
    <x v="0"/>
    <s v="STATE"/>
    <m/>
    <m/>
    <m/>
    <m/>
    <n v="-50000"/>
    <s v="00025295"/>
    <s v="Accounts Payable"/>
    <s v="Accounts Payable"/>
  </r>
  <r>
    <s v="14000"/>
    <s v="ACTUALS"/>
    <n v="2021"/>
    <n v="7"/>
    <s v="AP"/>
    <s v="AP01700693"/>
    <d v="2021-01-25T00:00:00"/>
    <d v="2021-01-25T00:00:00"/>
    <n v="100"/>
    <x v="0"/>
    <m/>
    <x v="0"/>
    <s v="99999"/>
    <m/>
    <x v="0"/>
    <s v="14000"/>
    <x v="0"/>
    <s v="STATE"/>
    <m/>
    <m/>
    <m/>
    <m/>
    <n v="-49336"/>
    <s v="00025296"/>
    <s v="Accounts Payable"/>
    <s v="Accounts Payable"/>
  </r>
  <r>
    <s v="14000"/>
    <s v="ACTUALS"/>
    <n v="2021"/>
    <n v="7"/>
    <s v="AP"/>
    <s v="AP01700693"/>
    <d v="2021-01-25T00:00:00"/>
    <d v="2021-01-25T00:00:00"/>
    <n v="101"/>
    <x v="0"/>
    <m/>
    <x v="0"/>
    <s v="99999"/>
    <m/>
    <x v="0"/>
    <s v="14000"/>
    <x v="0"/>
    <s v="STATE"/>
    <m/>
    <m/>
    <m/>
    <m/>
    <n v="-50000"/>
    <s v="00025297"/>
    <s v="Accounts Payable"/>
    <s v="Accounts Payable"/>
  </r>
  <r>
    <s v="14000"/>
    <s v="ACTUALS"/>
    <n v="2021"/>
    <n v="7"/>
    <s v="AP"/>
    <s v="AP01700693"/>
    <d v="2021-01-25T00:00:00"/>
    <d v="2021-01-25T00:00:00"/>
    <n v="174"/>
    <x v="0"/>
    <m/>
    <x v="0"/>
    <s v="99999"/>
    <m/>
    <x v="0"/>
    <s v="14000"/>
    <x v="0"/>
    <s v="STATE"/>
    <m/>
    <m/>
    <m/>
    <m/>
    <n v="-174.91"/>
    <s v="00025157"/>
    <s v="Accounts Payable"/>
    <s v="Accounts Payable"/>
  </r>
  <r>
    <s v="14000"/>
    <s v="ACTUALS"/>
    <n v="2021"/>
    <n v="7"/>
    <s v="AP"/>
    <s v="AP01700693"/>
    <d v="2021-01-25T00:00:00"/>
    <d v="2021-01-25T00:00:00"/>
    <n v="244"/>
    <x v="0"/>
    <s v="390004"/>
    <x v="6"/>
    <s v="10740"/>
    <m/>
    <x v="1"/>
    <s v="14000"/>
    <x v="0"/>
    <s v="STATE"/>
    <m/>
    <m/>
    <m/>
    <m/>
    <n v="174.91"/>
    <s v="00025157"/>
    <s v="December 2020 Telephone Bill"/>
    <s v="Accounts Payable"/>
  </r>
  <r>
    <s v="14000"/>
    <s v="ACTUALS"/>
    <n v="2021"/>
    <n v="7"/>
    <s v="AP"/>
    <s v="AP01700693"/>
    <d v="2021-01-25T00:00:00"/>
    <d v="2021-01-25T00:00:00"/>
    <n v="281"/>
    <x v="0"/>
    <s v="390002"/>
    <x v="1"/>
    <s v="90000"/>
    <m/>
    <x v="0"/>
    <s v="14000"/>
    <x v="0"/>
    <s v="STATE"/>
    <s v="312"/>
    <m/>
    <m/>
    <m/>
    <n v="4482.8900000000003"/>
    <s v="00025227"/>
    <s v="20-A5046CE20 COVID"/>
    <s v="Accounts Payable"/>
  </r>
  <r>
    <s v="14000"/>
    <s v="ACTUALS"/>
    <n v="2021"/>
    <n v="7"/>
    <s v="AP"/>
    <s v="AP01700693"/>
    <d v="2021-01-25T00:00:00"/>
    <d v="2021-01-25T00:00:00"/>
    <n v="282"/>
    <x v="0"/>
    <s v="390002"/>
    <x v="1"/>
    <s v="90000"/>
    <m/>
    <x v="0"/>
    <s v="14000"/>
    <x v="0"/>
    <s v="STATE"/>
    <s v="383"/>
    <m/>
    <m/>
    <m/>
    <n v="10805.59"/>
    <s v="00025229"/>
    <s v="20-A5078CE20 COVID"/>
    <s v="Accounts Payable"/>
  </r>
  <r>
    <s v="14000"/>
    <s v="ACTUALS"/>
    <n v="2021"/>
    <n v="7"/>
    <s v="AP"/>
    <s v="AP01700693"/>
    <d v="2021-01-25T00:00:00"/>
    <d v="2021-01-25T00:00:00"/>
    <n v="297"/>
    <x v="0"/>
    <s v="390002"/>
    <x v="1"/>
    <s v="90000"/>
    <m/>
    <x v="0"/>
    <s v="14000"/>
    <x v="0"/>
    <s v="STATE"/>
    <s v="009"/>
    <m/>
    <m/>
    <m/>
    <n v="39287.449999999997"/>
    <s v="00025290"/>
    <s v="20-A5041CE20 COVID"/>
    <s v="Accounts Payable"/>
  </r>
  <r>
    <s v="14000"/>
    <s v="ACTUALS"/>
    <n v="2021"/>
    <n v="7"/>
    <s v="AP"/>
    <s v="AP01700693"/>
    <d v="2021-01-25T00:00:00"/>
    <d v="2021-01-25T00:00:00"/>
    <n v="298"/>
    <x v="0"/>
    <s v="390002"/>
    <x v="1"/>
    <s v="90000"/>
    <m/>
    <x v="0"/>
    <s v="14000"/>
    <x v="0"/>
    <s v="STATE"/>
    <s v="327"/>
    <m/>
    <m/>
    <m/>
    <n v="719.72"/>
    <s v="00025291"/>
    <s v="20-A5052CE20 COVID"/>
    <s v="Accounts Payable"/>
  </r>
  <r>
    <s v="14000"/>
    <s v="ACTUALS"/>
    <n v="2021"/>
    <n v="7"/>
    <s v="AP"/>
    <s v="AP01700693"/>
    <d v="2021-01-25T00:00:00"/>
    <d v="2021-01-25T00:00:00"/>
    <n v="299"/>
    <x v="0"/>
    <s v="390002"/>
    <x v="1"/>
    <s v="90000"/>
    <m/>
    <x v="0"/>
    <s v="14000"/>
    <x v="0"/>
    <s v="STATE"/>
    <s v="438"/>
    <m/>
    <m/>
    <m/>
    <n v="28265.7"/>
    <s v="00025230"/>
    <s v="20-A5184CE20 COVID"/>
    <s v="Accounts Payable"/>
  </r>
  <r>
    <s v="14000"/>
    <s v="ACTUALS"/>
    <n v="2021"/>
    <n v="7"/>
    <s v="AP"/>
    <s v="AP01700693"/>
    <d v="2021-01-25T00:00:00"/>
    <d v="2021-01-25T00:00:00"/>
    <n v="300"/>
    <x v="0"/>
    <s v="390002"/>
    <x v="1"/>
    <s v="90000"/>
    <m/>
    <x v="0"/>
    <s v="14000"/>
    <x v="0"/>
    <s v="STATE"/>
    <s v="193"/>
    <m/>
    <m/>
    <m/>
    <n v="1897.75"/>
    <s v="00025231"/>
    <s v="20-A5128CE20 COVID"/>
    <s v="Accounts Payable"/>
  </r>
  <r>
    <s v="14000"/>
    <s v="ACTUALS"/>
    <n v="2021"/>
    <n v="7"/>
    <s v="AP"/>
    <s v="AP01700693"/>
    <d v="2021-01-25T00:00:00"/>
    <d v="2021-01-25T00:00:00"/>
    <n v="301"/>
    <x v="0"/>
    <s v="390002"/>
    <x v="1"/>
    <s v="90000"/>
    <m/>
    <x v="0"/>
    <s v="14000"/>
    <x v="0"/>
    <s v="STATE"/>
    <s v="193"/>
    <m/>
    <m/>
    <m/>
    <n v="1799.91"/>
    <s v="00025232"/>
    <s v="20-A5147CE20 COVID"/>
    <s v="Accounts Payable"/>
  </r>
  <r>
    <s v="14000"/>
    <s v="ACTUALS"/>
    <n v="2021"/>
    <n v="7"/>
    <s v="AP"/>
    <s v="AP01700693"/>
    <d v="2021-01-25T00:00:00"/>
    <d v="2021-01-25T00:00:00"/>
    <n v="323"/>
    <x v="0"/>
    <s v="390002"/>
    <x v="1"/>
    <s v="90000"/>
    <m/>
    <x v="0"/>
    <s v="14000"/>
    <x v="0"/>
    <s v="STATE"/>
    <s v="770"/>
    <m/>
    <m/>
    <m/>
    <n v="4679.3500000000004"/>
    <s v="00025308"/>
    <s v="20-A5196CE20  COVID"/>
    <s v="Accounts Payable"/>
  </r>
  <r>
    <s v="14000"/>
    <s v="ACTUALS"/>
    <n v="2021"/>
    <n v="7"/>
    <s v="AP"/>
    <s v="AP01700693"/>
    <d v="2021-01-25T00:00:00"/>
    <d v="2021-01-25T00:00:00"/>
    <n v="337"/>
    <x v="0"/>
    <s v="390002"/>
    <x v="1"/>
    <s v="90000"/>
    <m/>
    <x v="0"/>
    <s v="14000"/>
    <x v="0"/>
    <s v="STATE"/>
    <s v="165"/>
    <m/>
    <m/>
    <m/>
    <n v="50000"/>
    <s v="00025295"/>
    <s v="20-A5145CE20 COVID"/>
    <s v="Accounts Payable"/>
  </r>
  <r>
    <s v="14000"/>
    <s v="ACTUALS"/>
    <n v="2021"/>
    <n v="7"/>
    <s v="AP"/>
    <s v="AP01700693"/>
    <d v="2021-01-25T00:00:00"/>
    <d v="2021-01-25T00:00:00"/>
    <n v="338"/>
    <x v="0"/>
    <s v="390002"/>
    <x v="1"/>
    <s v="90000"/>
    <m/>
    <x v="0"/>
    <s v="14000"/>
    <x v="0"/>
    <s v="STATE"/>
    <s v="141"/>
    <m/>
    <m/>
    <m/>
    <n v="49336"/>
    <s v="00025296"/>
    <s v="20-A5122CE20"/>
    <s v="Accounts Payable"/>
  </r>
  <r>
    <s v="14000"/>
    <s v="ACTUALS"/>
    <n v="2021"/>
    <n v="7"/>
    <s v="AP"/>
    <s v="AP01700693"/>
    <d v="2021-01-25T00:00:00"/>
    <d v="2021-01-25T00:00:00"/>
    <n v="339"/>
    <x v="0"/>
    <s v="390002"/>
    <x v="1"/>
    <s v="90000"/>
    <m/>
    <x v="0"/>
    <s v="14000"/>
    <x v="0"/>
    <s v="STATE"/>
    <s v="087"/>
    <m/>
    <m/>
    <m/>
    <n v="50000"/>
    <s v="00025297"/>
    <s v="20-A5187CE20 COVID"/>
    <s v="Accounts Payable"/>
  </r>
  <r>
    <s v="14000"/>
    <s v="ACTUALS"/>
    <n v="2021"/>
    <n v="7"/>
    <s v="AP"/>
    <s v="AP01700693"/>
    <d v="2021-01-25T00:00:00"/>
    <d v="2021-01-25T00:00:00"/>
    <n v="409"/>
    <x v="0"/>
    <s v="390002"/>
    <x v="3"/>
    <s v="90000"/>
    <m/>
    <x v="0"/>
    <s v="14000"/>
    <x v="0"/>
    <s v="STATE"/>
    <s v="678"/>
    <m/>
    <m/>
    <m/>
    <n v="9759.2199999999993"/>
    <s v="00025233"/>
    <s v="20-A5220CE20 COVID"/>
    <s v="Accounts Payable"/>
  </r>
  <r>
    <s v="14000"/>
    <s v="ACTUALS"/>
    <n v="2021"/>
    <n v="7"/>
    <s v="AP"/>
    <s v="AP01700693"/>
    <d v="2021-01-25T00:00:00"/>
    <d v="2021-01-25T00:00:00"/>
    <n v="410"/>
    <x v="0"/>
    <s v="390002"/>
    <x v="3"/>
    <s v="90000"/>
    <m/>
    <x v="0"/>
    <s v="14000"/>
    <x v="0"/>
    <s v="STATE"/>
    <s v="710"/>
    <m/>
    <m/>
    <m/>
    <n v="6879.44"/>
    <s v="00025234"/>
    <s v="20-A5234CE20 COVID"/>
    <s v="Accounts Payable"/>
  </r>
  <r>
    <s v="14000"/>
    <s v="ACTUALS"/>
    <n v="2021"/>
    <n v="7"/>
    <s v="AP"/>
    <s v="AP01700693"/>
    <d v="2021-01-25T00:00:00"/>
    <d v="2021-01-25T00:00:00"/>
    <n v="412"/>
    <x v="0"/>
    <s v="390002"/>
    <x v="3"/>
    <s v="90000"/>
    <m/>
    <x v="0"/>
    <s v="14000"/>
    <x v="0"/>
    <s v="STATE"/>
    <s v="840"/>
    <m/>
    <m/>
    <m/>
    <n v="2354.9"/>
    <s v="00025310"/>
    <s v="20-A5229CE20  COVID"/>
    <s v="Accounts Payable"/>
  </r>
  <r>
    <s v="14000"/>
    <s v="ACTUALS"/>
    <n v="2021"/>
    <n v="7"/>
    <s v="AP"/>
    <s v="AP01700693"/>
    <d v="2021-01-25T00:00:00"/>
    <d v="2021-01-25T00:00:00"/>
    <n v="436"/>
    <x v="0"/>
    <s v="390002"/>
    <x v="5"/>
    <s v="90000"/>
    <m/>
    <x v="0"/>
    <s v="14000"/>
    <x v="0"/>
    <s v="STATE"/>
    <s v="067"/>
    <m/>
    <m/>
    <m/>
    <n v="14803.4"/>
    <s v="00025228"/>
    <s v="20-A5071CE20 COVID"/>
    <s v="Accounts Payable"/>
  </r>
  <r>
    <s v="14000"/>
    <s v="ACTUALS"/>
    <n v="2021"/>
    <n v="7"/>
    <s v="AP"/>
    <s v="AP01700693"/>
    <d v="2021-01-25T00:00:00"/>
    <d v="2021-01-25T00:00:00"/>
    <n v="438"/>
    <x v="0"/>
    <s v="390002"/>
    <x v="16"/>
    <s v="90000"/>
    <m/>
    <x v="0"/>
    <s v="14000"/>
    <x v="0"/>
    <s v="STATE"/>
    <s v="311"/>
    <m/>
    <m/>
    <m/>
    <n v="7406.21"/>
    <s v="00025293"/>
    <s v="20-A5125CE20 COVID"/>
    <s v="Accounts Payable"/>
  </r>
  <r>
    <s v="14000"/>
    <s v="ACTUALS"/>
    <n v="2021"/>
    <n v="7"/>
    <s v="AP"/>
    <s v="AP01701054"/>
    <d v="2021-01-26T00:00:00"/>
    <d v="2021-01-26T00:00:00"/>
    <n v="14"/>
    <x v="0"/>
    <m/>
    <x v="2"/>
    <s v="99999"/>
    <m/>
    <x v="0"/>
    <s v="14000"/>
    <x v="0"/>
    <s v="STATE"/>
    <m/>
    <m/>
    <m/>
    <m/>
    <n v="-39287.449999999997"/>
    <s v="00025290"/>
    <s v="Cash With The Treasurer Of VA"/>
    <s v="AP Payments"/>
  </r>
  <r>
    <s v="14000"/>
    <s v="ACTUALS"/>
    <n v="2021"/>
    <n v="7"/>
    <s v="AP"/>
    <s v="AP01701054"/>
    <d v="2021-01-26T00:00:00"/>
    <d v="2021-01-26T00:00:00"/>
    <n v="16"/>
    <x v="0"/>
    <m/>
    <x v="2"/>
    <s v="99999"/>
    <m/>
    <x v="0"/>
    <s v="14000"/>
    <x v="0"/>
    <s v="STATE"/>
    <m/>
    <m/>
    <m/>
    <m/>
    <n v="-4482.8900000000003"/>
    <s v="00025227"/>
    <s v="Cash With The Treasurer Of VA"/>
    <s v="AP Payments"/>
  </r>
  <r>
    <s v="14000"/>
    <s v="ACTUALS"/>
    <n v="2021"/>
    <n v="7"/>
    <s v="AP"/>
    <s v="AP01701054"/>
    <d v="2021-01-26T00:00:00"/>
    <d v="2021-01-26T00:00:00"/>
    <n v="17"/>
    <x v="0"/>
    <m/>
    <x v="2"/>
    <s v="99999"/>
    <m/>
    <x v="0"/>
    <s v="14000"/>
    <x v="0"/>
    <s v="STATE"/>
    <m/>
    <m/>
    <m/>
    <m/>
    <n v="-14803.4"/>
    <s v="00025228"/>
    <s v="Cash With The Treasurer Of VA"/>
    <s v="AP Payments"/>
  </r>
  <r>
    <s v="14000"/>
    <s v="ACTUALS"/>
    <n v="2021"/>
    <n v="7"/>
    <s v="AP"/>
    <s v="AP01701054"/>
    <d v="2021-01-26T00:00:00"/>
    <d v="2021-01-26T00:00:00"/>
    <n v="18"/>
    <x v="0"/>
    <m/>
    <x v="2"/>
    <s v="99999"/>
    <m/>
    <x v="0"/>
    <s v="14000"/>
    <x v="0"/>
    <s v="STATE"/>
    <m/>
    <m/>
    <m/>
    <m/>
    <n v="-10805.59"/>
    <s v="00025229"/>
    <s v="Cash With The Treasurer Of VA"/>
    <s v="AP Payments"/>
  </r>
  <r>
    <s v="14000"/>
    <s v="ACTUALS"/>
    <n v="2021"/>
    <n v="7"/>
    <s v="AP"/>
    <s v="AP01701054"/>
    <d v="2021-01-26T00:00:00"/>
    <d v="2021-01-26T00:00:00"/>
    <n v="22"/>
    <x v="0"/>
    <m/>
    <x v="2"/>
    <s v="99999"/>
    <m/>
    <x v="0"/>
    <s v="14000"/>
    <x v="0"/>
    <s v="STATE"/>
    <m/>
    <m/>
    <m/>
    <m/>
    <n v="-28265.7"/>
    <s v="00025230"/>
    <s v="Cash With The Treasurer Of VA"/>
    <s v="AP Payments"/>
  </r>
  <r>
    <s v="14000"/>
    <s v="ACTUALS"/>
    <n v="2021"/>
    <n v="7"/>
    <s v="AP"/>
    <s v="AP01701054"/>
    <d v="2021-01-26T00:00:00"/>
    <d v="2021-01-26T00:00:00"/>
    <n v="23"/>
    <x v="0"/>
    <m/>
    <x v="2"/>
    <s v="99999"/>
    <m/>
    <x v="0"/>
    <s v="14000"/>
    <x v="0"/>
    <s v="STATE"/>
    <m/>
    <m/>
    <m/>
    <m/>
    <n v="-1897.75"/>
    <s v="00025231"/>
    <s v="Cash With The Treasurer Of VA"/>
    <s v="AP Payments"/>
  </r>
  <r>
    <s v="14000"/>
    <s v="ACTUALS"/>
    <n v="2021"/>
    <n v="7"/>
    <s v="AP"/>
    <s v="AP01701054"/>
    <d v="2021-01-26T00:00:00"/>
    <d v="2021-01-26T00:00:00"/>
    <n v="24"/>
    <x v="0"/>
    <m/>
    <x v="2"/>
    <s v="99999"/>
    <m/>
    <x v="0"/>
    <s v="14000"/>
    <x v="0"/>
    <s v="STATE"/>
    <m/>
    <m/>
    <m/>
    <m/>
    <n v="-1799.91"/>
    <s v="00025232"/>
    <s v="Cash With The Treasurer Of VA"/>
    <s v="AP Payments"/>
  </r>
  <r>
    <s v="14000"/>
    <s v="ACTUALS"/>
    <n v="2021"/>
    <n v="7"/>
    <s v="AP"/>
    <s v="AP01701054"/>
    <d v="2021-01-26T00:00:00"/>
    <d v="2021-01-26T00:00:00"/>
    <n v="29"/>
    <x v="0"/>
    <m/>
    <x v="2"/>
    <s v="99999"/>
    <m/>
    <x v="0"/>
    <s v="14000"/>
    <x v="0"/>
    <s v="STATE"/>
    <m/>
    <m/>
    <m/>
    <m/>
    <n v="-719.72"/>
    <s v="00025291"/>
    <s v="Cash With The Treasurer Of VA"/>
    <s v="AP Payments"/>
  </r>
  <r>
    <s v="14000"/>
    <s v="ACTUALS"/>
    <n v="2021"/>
    <n v="7"/>
    <s v="AP"/>
    <s v="AP01701054"/>
    <d v="2021-01-26T00:00:00"/>
    <d v="2021-01-26T00:00:00"/>
    <n v="31"/>
    <x v="0"/>
    <m/>
    <x v="2"/>
    <s v="99999"/>
    <m/>
    <x v="0"/>
    <s v="14000"/>
    <x v="0"/>
    <s v="STATE"/>
    <m/>
    <m/>
    <m/>
    <m/>
    <n v="-7406.21"/>
    <s v="00025293"/>
    <s v="Cash With The Treasurer Of VA"/>
    <s v="AP Payments"/>
  </r>
  <r>
    <s v="14000"/>
    <s v="ACTUALS"/>
    <n v="2021"/>
    <n v="7"/>
    <s v="AP"/>
    <s v="AP01701054"/>
    <d v="2021-01-26T00:00:00"/>
    <d v="2021-01-26T00:00:00"/>
    <n v="33"/>
    <x v="0"/>
    <m/>
    <x v="2"/>
    <s v="99999"/>
    <m/>
    <x v="0"/>
    <s v="14000"/>
    <x v="0"/>
    <s v="STATE"/>
    <m/>
    <m/>
    <m/>
    <m/>
    <n v="-50000"/>
    <s v="00025295"/>
    <s v="Cash With The Treasurer Of VA"/>
    <s v="AP Payments"/>
  </r>
  <r>
    <s v="14000"/>
    <s v="ACTUALS"/>
    <n v="2021"/>
    <n v="7"/>
    <s v="AP"/>
    <s v="AP01701054"/>
    <d v="2021-01-26T00:00:00"/>
    <d v="2021-01-26T00:00:00"/>
    <n v="34"/>
    <x v="0"/>
    <m/>
    <x v="2"/>
    <s v="99999"/>
    <m/>
    <x v="0"/>
    <s v="14000"/>
    <x v="0"/>
    <s v="STATE"/>
    <m/>
    <m/>
    <m/>
    <m/>
    <n v="-49336"/>
    <s v="00025296"/>
    <s v="Cash With The Treasurer Of VA"/>
    <s v="AP Payments"/>
  </r>
  <r>
    <s v="14000"/>
    <s v="ACTUALS"/>
    <n v="2021"/>
    <n v="7"/>
    <s v="AP"/>
    <s v="AP01701054"/>
    <d v="2021-01-26T00:00:00"/>
    <d v="2021-01-26T00:00:00"/>
    <n v="35"/>
    <x v="0"/>
    <m/>
    <x v="2"/>
    <s v="99999"/>
    <m/>
    <x v="0"/>
    <s v="14000"/>
    <x v="0"/>
    <s v="STATE"/>
    <m/>
    <m/>
    <m/>
    <m/>
    <n v="-50000"/>
    <s v="00025297"/>
    <s v="Cash With The Treasurer Of VA"/>
    <s v="AP Payments"/>
  </r>
  <r>
    <s v="14000"/>
    <s v="ACTUALS"/>
    <n v="2021"/>
    <n v="7"/>
    <s v="AP"/>
    <s v="AP01701054"/>
    <d v="2021-01-26T00:00:00"/>
    <d v="2021-01-26T00:00:00"/>
    <n v="36"/>
    <x v="0"/>
    <m/>
    <x v="2"/>
    <s v="99999"/>
    <m/>
    <x v="0"/>
    <s v="14000"/>
    <x v="0"/>
    <s v="STATE"/>
    <m/>
    <m/>
    <m/>
    <m/>
    <n v="-9759.2199999999993"/>
    <s v="00025233"/>
    <s v="Cash With The Treasurer Of VA"/>
    <s v="AP Payments"/>
  </r>
  <r>
    <s v="14000"/>
    <s v="ACTUALS"/>
    <n v="2021"/>
    <n v="7"/>
    <s v="AP"/>
    <s v="AP01701054"/>
    <d v="2021-01-26T00:00:00"/>
    <d v="2021-01-26T00:00:00"/>
    <n v="37"/>
    <x v="0"/>
    <m/>
    <x v="2"/>
    <s v="99999"/>
    <m/>
    <x v="0"/>
    <s v="14000"/>
    <x v="0"/>
    <s v="STATE"/>
    <m/>
    <m/>
    <m/>
    <m/>
    <n v="-6879.44"/>
    <s v="00025234"/>
    <s v="Cash With The Treasurer Of VA"/>
    <s v="AP Payments"/>
  </r>
  <r>
    <s v="14000"/>
    <s v="ACTUALS"/>
    <n v="2021"/>
    <n v="7"/>
    <s v="AP"/>
    <s v="AP01701054"/>
    <d v="2021-01-26T00:00:00"/>
    <d v="2021-01-26T00:00:00"/>
    <n v="43"/>
    <x v="0"/>
    <m/>
    <x v="2"/>
    <s v="99999"/>
    <m/>
    <x v="0"/>
    <s v="14000"/>
    <x v="0"/>
    <s v="STATE"/>
    <m/>
    <m/>
    <m/>
    <m/>
    <n v="-4679.3500000000004"/>
    <s v="00025308"/>
    <s v="Cash With The Treasurer Of VA"/>
    <s v="AP Payments"/>
  </r>
  <r>
    <s v="14000"/>
    <s v="ACTUALS"/>
    <n v="2021"/>
    <n v="7"/>
    <s v="AP"/>
    <s v="AP01701054"/>
    <d v="2021-01-26T00:00:00"/>
    <d v="2021-01-26T00:00:00"/>
    <n v="44"/>
    <x v="0"/>
    <m/>
    <x v="2"/>
    <s v="99999"/>
    <m/>
    <x v="0"/>
    <s v="14000"/>
    <x v="0"/>
    <s v="STATE"/>
    <m/>
    <m/>
    <m/>
    <m/>
    <n v="-2354.9"/>
    <s v="00025310"/>
    <s v="Cash With The Treasurer Of VA"/>
    <s v="AP Payments"/>
  </r>
  <r>
    <s v="14000"/>
    <s v="ACTUALS"/>
    <n v="2021"/>
    <n v="7"/>
    <s v="AP"/>
    <s v="AP01701054"/>
    <d v="2021-01-26T00:00:00"/>
    <d v="2021-01-26T00:00:00"/>
    <n v="69"/>
    <x v="0"/>
    <m/>
    <x v="0"/>
    <s v="99999"/>
    <m/>
    <x v="0"/>
    <s v="14000"/>
    <x v="0"/>
    <s v="STATE"/>
    <m/>
    <m/>
    <m/>
    <m/>
    <n v="39287.449999999997"/>
    <s v="00025290"/>
    <s v="Accounts Payable"/>
    <s v="AP Payments"/>
  </r>
  <r>
    <s v="14000"/>
    <s v="ACTUALS"/>
    <n v="2021"/>
    <n v="7"/>
    <s v="AP"/>
    <s v="AP01701054"/>
    <d v="2021-01-26T00:00:00"/>
    <d v="2021-01-26T00:00:00"/>
    <n v="70"/>
    <x v="0"/>
    <m/>
    <x v="0"/>
    <s v="99999"/>
    <m/>
    <x v="0"/>
    <s v="14000"/>
    <x v="0"/>
    <s v="STATE"/>
    <m/>
    <m/>
    <m/>
    <m/>
    <n v="719.72"/>
    <s v="00025291"/>
    <s v="Accounts Payable"/>
    <s v="AP Payments"/>
  </r>
  <r>
    <s v="14000"/>
    <s v="ACTUALS"/>
    <n v="2021"/>
    <n v="7"/>
    <s v="AP"/>
    <s v="AP01701054"/>
    <d v="2021-01-26T00:00:00"/>
    <d v="2021-01-26T00:00:00"/>
    <n v="71"/>
    <x v="0"/>
    <m/>
    <x v="0"/>
    <s v="99999"/>
    <m/>
    <x v="0"/>
    <s v="14000"/>
    <x v="0"/>
    <s v="STATE"/>
    <m/>
    <m/>
    <m/>
    <m/>
    <n v="4482.8900000000003"/>
    <s v="00025227"/>
    <s v="Accounts Payable"/>
    <s v="AP Payments"/>
  </r>
  <r>
    <s v="14000"/>
    <s v="ACTUALS"/>
    <n v="2021"/>
    <n v="7"/>
    <s v="AP"/>
    <s v="AP01701054"/>
    <d v="2021-01-26T00:00:00"/>
    <d v="2021-01-26T00:00:00"/>
    <n v="72"/>
    <x v="0"/>
    <m/>
    <x v="0"/>
    <s v="99999"/>
    <m/>
    <x v="0"/>
    <s v="14000"/>
    <x v="0"/>
    <s v="STATE"/>
    <m/>
    <m/>
    <m/>
    <m/>
    <n v="14803.4"/>
    <s v="00025228"/>
    <s v="Accounts Payable"/>
    <s v="AP Payments"/>
  </r>
  <r>
    <s v="14000"/>
    <s v="ACTUALS"/>
    <n v="2021"/>
    <n v="7"/>
    <s v="AP"/>
    <s v="AP01701054"/>
    <d v="2021-01-26T00:00:00"/>
    <d v="2021-01-26T00:00:00"/>
    <n v="73"/>
    <x v="0"/>
    <m/>
    <x v="0"/>
    <s v="99999"/>
    <m/>
    <x v="0"/>
    <s v="14000"/>
    <x v="0"/>
    <s v="STATE"/>
    <m/>
    <m/>
    <m/>
    <m/>
    <n v="10805.59"/>
    <s v="00025229"/>
    <s v="Accounts Payable"/>
    <s v="AP Payments"/>
  </r>
  <r>
    <s v="14000"/>
    <s v="ACTUALS"/>
    <n v="2021"/>
    <n v="7"/>
    <s v="AP"/>
    <s v="AP01701054"/>
    <d v="2021-01-26T00:00:00"/>
    <d v="2021-01-26T00:00:00"/>
    <n v="74"/>
    <x v="0"/>
    <m/>
    <x v="0"/>
    <s v="99999"/>
    <m/>
    <x v="0"/>
    <s v="14000"/>
    <x v="0"/>
    <s v="STATE"/>
    <m/>
    <m/>
    <m/>
    <m/>
    <n v="28265.7"/>
    <s v="00025230"/>
    <s v="Accounts Payable"/>
    <s v="AP Payments"/>
  </r>
  <r>
    <s v="14000"/>
    <s v="ACTUALS"/>
    <n v="2021"/>
    <n v="7"/>
    <s v="AP"/>
    <s v="AP01701054"/>
    <d v="2021-01-26T00:00:00"/>
    <d v="2021-01-26T00:00:00"/>
    <n v="78"/>
    <x v="0"/>
    <m/>
    <x v="0"/>
    <s v="99999"/>
    <m/>
    <x v="0"/>
    <s v="14000"/>
    <x v="0"/>
    <s v="STATE"/>
    <m/>
    <m/>
    <m/>
    <m/>
    <n v="1897.75"/>
    <s v="00025231"/>
    <s v="Accounts Payable"/>
    <s v="AP Payments"/>
  </r>
  <r>
    <s v="14000"/>
    <s v="ACTUALS"/>
    <n v="2021"/>
    <n v="7"/>
    <s v="AP"/>
    <s v="AP01701054"/>
    <d v="2021-01-26T00:00:00"/>
    <d v="2021-01-26T00:00:00"/>
    <n v="79"/>
    <x v="0"/>
    <m/>
    <x v="0"/>
    <s v="99999"/>
    <m/>
    <x v="0"/>
    <s v="14000"/>
    <x v="0"/>
    <s v="STATE"/>
    <m/>
    <m/>
    <m/>
    <m/>
    <n v="1799.91"/>
    <s v="00025232"/>
    <s v="Accounts Payable"/>
    <s v="AP Payments"/>
  </r>
  <r>
    <s v="14000"/>
    <s v="ACTUALS"/>
    <n v="2021"/>
    <n v="7"/>
    <s v="AP"/>
    <s v="AP01701054"/>
    <d v="2021-01-26T00:00:00"/>
    <d v="2021-01-26T00:00:00"/>
    <n v="80"/>
    <x v="0"/>
    <m/>
    <x v="0"/>
    <s v="99999"/>
    <m/>
    <x v="0"/>
    <s v="14000"/>
    <x v="0"/>
    <s v="STATE"/>
    <m/>
    <m/>
    <m/>
    <m/>
    <n v="9759.2199999999993"/>
    <s v="00025233"/>
    <s v="Accounts Payable"/>
    <s v="AP Payments"/>
  </r>
  <r>
    <s v="14000"/>
    <s v="ACTUALS"/>
    <n v="2021"/>
    <n v="7"/>
    <s v="AP"/>
    <s v="AP01701054"/>
    <d v="2021-01-26T00:00:00"/>
    <d v="2021-01-26T00:00:00"/>
    <n v="86"/>
    <x v="0"/>
    <m/>
    <x v="0"/>
    <s v="99999"/>
    <m/>
    <x v="0"/>
    <s v="14000"/>
    <x v="0"/>
    <s v="STATE"/>
    <m/>
    <m/>
    <m/>
    <m/>
    <n v="7406.21"/>
    <s v="00025293"/>
    <s v="Accounts Payable"/>
    <s v="AP Payments"/>
  </r>
  <r>
    <s v="14000"/>
    <s v="ACTUALS"/>
    <n v="2021"/>
    <n v="7"/>
    <s v="AP"/>
    <s v="AP01701054"/>
    <d v="2021-01-26T00:00:00"/>
    <d v="2021-01-26T00:00:00"/>
    <n v="88"/>
    <x v="0"/>
    <m/>
    <x v="0"/>
    <s v="99999"/>
    <m/>
    <x v="0"/>
    <s v="14000"/>
    <x v="0"/>
    <s v="STATE"/>
    <m/>
    <m/>
    <m/>
    <m/>
    <n v="50000"/>
    <s v="00025295"/>
    <s v="Accounts Payable"/>
    <s v="AP Payments"/>
  </r>
  <r>
    <s v="14000"/>
    <s v="ACTUALS"/>
    <n v="2021"/>
    <n v="7"/>
    <s v="AP"/>
    <s v="AP01701054"/>
    <d v="2021-01-26T00:00:00"/>
    <d v="2021-01-26T00:00:00"/>
    <n v="89"/>
    <x v="0"/>
    <m/>
    <x v="0"/>
    <s v="99999"/>
    <m/>
    <x v="0"/>
    <s v="14000"/>
    <x v="0"/>
    <s v="STATE"/>
    <m/>
    <m/>
    <m/>
    <m/>
    <n v="49336"/>
    <s v="00025296"/>
    <s v="Accounts Payable"/>
    <s v="AP Payments"/>
  </r>
  <r>
    <s v="14000"/>
    <s v="ACTUALS"/>
    <n v="2021"/>
    <n v="7"/>
    <s v="AP"/>
    <s v="AP01701054"/>
    <d v="2021-01-26T00:00:00"/>
    <d v="2021-01-26T00:00:00"/>
    <n v="90"/>
    <x v="0"/>
    <m/>
    <x v="0"/>
    <s v="99999"/>
    <m/>
    <x v="0"/>
    <s v="14000"/>
    <x v="0"/>
    <s v="STATE"/>
    <m/>
    <m/>
    <m/>
    <m/>
    <n v="50000"/>
    <s v="00025297"/>
    <s v="Accounts Payable"/>
    <s v="AP Payments"/>
  </r>
  <r>
    <s v="14000"/>
    <s v="ACTUALS"/>
    <n v="2021"/>
    <n v="7"/>
    <s v="AP"/>
    <s v="AP01701054"/>
    <d v="2021-01-26T00:00:00"/>
    <d v="2021-01-26T00:00:00"/>
    <n v="91"/>
    <x v="0"/>
    <m/>
    <x v="0"/>
    <s v="99999"/>
    <m/>
    <x v="0"/>
    <s v="14000"/>
    <x v="0"/>
    <s v="STATE"/>
    <m/>
    <m/>
    <m/>
    <m/>
    <n v="4679.3500000000004"/>
    <s v="00025308"/>
    <s v="Accounts Payable"/>
    <s v="AP Payments"/>
  </r>
  <r>
    <s v="14000"/>
    <s v="ACTUALS"/>
    <n v="2021"/>
    <n v="7"/>
    <s v="AP"/>
    <s v="AP01701054"/>
    <d v="2021-01-26T00:00:00"/>
    <d v="2021-01-26T00:00:00"/>
    <n v="92"/>
    <x v="0"/>
    <m/>
    <x v="0"/>
    <s v="99999"/>
    <m/>
    <x v="0"/>
    <s v="14000"/>
    <x v="0"/>
    <s v="STATE"/>
    <m/>
    <m/>
    <m/>
    <m/>
    <n v="6879.44"/>
    <s v="00025234"/>
    <s v="Accounts Payable"/>
    <s v="AP Payments"/>
  </r>
  <r>
    <s v="14000"/>
    <s v="ACTUALS"/>
    <n v="2021"/>
    <n v="7"/>
    <s v="AP"/>
    <s v="AP01701054"/>
    <d v="2021-01-26T00:00:00"/>
    <d v="2021-01-26T00:00:00"/>
    <n v="99"/>
    <x v="0"/>
    <m/>
    <x v="0"/>
    <s v="99999"/>
    <m/>
    <x v="0"/>
    <s v="14000"/>
    <x v="0"/>
    <s v="STATE"/>
    <m/>
    <m/>
    <m/>
    <m/>
    <n v="2354.9"/>
    <s v="00025310"/>
    <s v="Accounts Payable"/>
    <s v="AP Payments"/>
  </r>
  <r>
    <s v="14000"/>
    <s v="ACTUALS"/>
    <n v="2021"/>
    <n v="7"/>
    <s v="AP"/>
    <s v="AP01701685"/>
    <d v="2021-01-26T00:00:00"/>
    <d v="2021-01-26T00:00:00"/>
    <n v="4"/>
    <x v="0"/>
    <m/>
    <x v="0"/>
    <s v="99999"/>
    <m/>
    <x v="0"/>
    <s v="14000"/>
    <x v="0"/>
    <s v="STATE"/>
    <m/>
    <m/>
    <m/>
    <m/>
    <n v="-11307.72"/>
    <s v="00025355"/>
    <s v="Accounts Payable"/>
    <s v="Accounts Payable"/>
  </r>
  <r>
    <s v="14000"/>
    <s v="ACTUALS"/>
    <n v="2021"/>
    <n v="7"/>
    <s v="AP"/>
    <s v="AP01701685"/>
    <d v="2021-01-26T00:00:00"/>
    <d v="2021-01-26T00:00:00"/>
    <n v="5"/>
    <x v="0"/>
    <m/>
    <x v="0"/>
    <s v="99999"/>
    <m/>
    <x v="0"/>
    <s v="14000"/>
    <x v="0"/>
    <s v="STATE"/>
    <m/>
    <m/>
    <m/>
    <m/>
    <n v="-21502"/>
    <s v="00025356"/>
    <s v="Accounts Payable"/>
    <s v="Accounts Payable"/>
  </r>
  <r>
    <s v="14000"/>
    <s v="ACTUALS"/>
    <n v="2021"/>
    <n v="7"/>
    <s v="AP"/>
    <s v="AP01701685"/>
    <d v="2021-01-26T00:00:00"/>
    <d v="2021-01-26T00:00:00"/>
    <n v="10"/>
    <x v="0"/>
    <m/>
    <x v="0"/>
    <s v="99999"/>
    <m/>
    <x v="0"/>
    <s v="14000"/>
    <x v="0"/>
    <s v="STATE"/>
    <m/>
    <m/>
    <m/>
    <m/>
    <n v="-498"/>
    <s v="00025357"/>
    <s v="Accounts Payable"/>
    <s v="Accounts Payable"/>
  </r>
  <r>
    <s v="14000"/>
    <s v="ACTUALS"/>
    <n v="2021"/>
    <n v="7"/>
    <s v="AP"/>
    <s v="AP01701685"/>
    <d v="2021-01-26T00:00:00"/>
    <d v="2021-01-26T00:00:00"/>
    <n v="28"/>
    <x v="0"/>
    <m/>
    <x v="0"/>
    <s v="99999"/>
    <m/>
    <x v="0"/>
    <s v="14000"/>
    <x v="0"/>
    <s v="STATE"/>
    <m/>
    <m/>
    <m/>
    <m/>
    <n v="-47568.51"/>
    <s v="00025343"/>
    <s v="Accounts Payable"/>
    <s v="Accounts Payable"/>
  </r>
  <r>
    <s v="14000"/>
    <s v="ACTUALS"/>
    <n v="2021"/>
    <n v="7"/>
    <s v="AP"/>
    <s v="AP01701685"/>
    <d v="2021-01-26T00:00:00"/>
    <d v="2021-01-26T00:00:00"/>
    <n v="29"/>
    <x v="0"/>
    <m/>
    <x v="0"/>
    <s v="99999"/>
    <m/>
    <x v="0"/>
    <s v="14000"/>
    <x v="0"/>
    <s v="STATE"/>
    <m/>
    <m/>
    <m/>
    <m/>
    <n v="-46566.62"/>
    <s v="00025344"/>
    <s v="Accounts Payable"/>
    <s v="Accounts Payable"/>
  </r>
  <r>
    <s v="14000"/>
    <s v="ACTUALS"/>
    <n v="2021"/>
    <n v="7"/>
    <s v="AP"/>
    <s v="AP01701685"/>
    <d v="2021-01-26T00:00:00"/>
    <d v="2021-01-26T00:00:00"/>
    <n v="30"/>
    <x v="0"/>
    <m/>
    <x v="0"/>
    <s v="99999"/>
    <m/>
    <x v="0"/>
    <s v="14000"/>
    <x v="0"/>
    <s v="STATE"/>
    <m/>
    <m/>
    <m/>
    <m/>
    <n v="-14305.61"/>
    <s v="00025345"/>
    <s v="Accounts Payable"/>
    <s v="Accounts Payable"/>
  </r>
  <r>
    <s v="14000"/>
    <s v="ACTUALS"/>
    <n v="2021"/>
    <n v="7"/>
    <s v="AP"/>
    <s v="AP01701685"/>
    <d v="2021-01-26T00:00:00"/>
    <d v="2021-01-26T00:00:00"/>
    <n v="31"/>
    <x v="0"/>
    <m/>
    <x v="0"/>
    <s v="99999"/>
    <m/>
    <x v="0"/>
    <s v="14000"/>
    <x v="0"/>
    <s v="STATE"/>
    <m/>
    <m/>
    <m/>
    <m/>
    <n v="-3020.8"/>
    <s v="00025346"/>
    <s v="Accounts Payable"/>
    <s v="Accounts Payable"/>
  </r>
  <r>
    <s v="14000"/>
    <s v="ACTUALS"/>
    <n v="2021"/>
    <n v="7"/>
    <s v="AP"/>
    <s v="AP01701685"/>
    <d v="2021-01-26T00:00:00"/>
    <d v="2021-01-26T00:00:00"/>
    <n v="32"/>
    <x v="0"/>
    <m/>
    <x v="0"/>
    <s v="99999"/>
    <m/>
    <x v="0"/>
    <s v="14000"/>
    <x v="0"/>
    <s v="STATE"/>
    <m/>
    <m/>
    <m/>
    <m/>
    <n v="-12089.95"/>
    <s v="00025347"/>
    <s v="Accounts Payable"/>
    <s v="Accounts Payable"/>
  </r>
  <r>
    <s v="14000"/>
    <s v="ACTUALS"/>
    <n v="2021"/>
    <n v="7"/>
    <s v="AP"/>
    <s v="AP01701685"/>
    <d v="2021-01-26T00:00:00"/>
    <d v="2021-01-26T00:00:00"/>
    <n v="40"/>
    <x v="0"/>
    <m/>
    <x v="0"/>
    <s v="99999"/>
    <m/>
    <x v="0"/>
    <s v="14000"/>
    <x v="0"/>
    <s v="STATE"/>
    <m/>
    <m/>
    <m/>
    <m/>
    <n v="-28163"/>
    <s v="00025348"/>
    <s v="Accounts Payable"/>
    <s v="Accounts Payable"/>
  </r>
  <r>
    <s v="14000"/>
    <s v="ACTUALS"/>
    <n v="2021"/>
    <n v="7"/>
    <s v="AP"/>
    <s v="AP01701685"/>
    <d v="2021-01-26T00:00:00"/>
    <d v="2021-01-26T00:00:00"/>
    <n v="41"/>
    <x v="0"/>
    <m/>
    <x v="0"/>
    <s v="99999"/>
    <m/>
    <x v="0"/>
    <s v="14000"/>
    <x v="0"/>
    <s v="STATE"/>
    <m/>
    <m/>
    <m/>
    <m/>
    <n v="-49963"/>
    <s v="00025349"/>
    <s v="Accounts Payable"/>
    <s v="Accounts Payable"/>
  </r>
  <r>
    <s v="14000"/>
    <s v="ACTUALS"/>
    <n v="2021"/>
    <n v="7"/>
    <s v="AP"/>
    <s v="AP01701685"/>
    <d v="2021-01-26T00:00:00"/>
    <d v="2021-01-26T00:00:00"/>
    <n v="42"/>
    <x v="0"/>
    <m/>
    <x v="0"/>
    <s v="99999"/>
    <m/>
    <x v="0"/>
    <s v="14000"/>
    <x v="0"/>
    <s v="STATE"/>
    <m/>
    <m/>
    <m/>
    <m/>
    <n v="-20187.939999999999"/>
    <s v="00025350"/>
    <s v="Accounts Payable"/>
    <s v="Accounts Payable"/>
  </r>
  <r>
    <s v="14000"/>
    <s v="ACTUALS"/>
    <n v="2021"/>
    <n v="7"/>
    <s v="AP"/>
    <s v="AP01701685"/>
    <d v="2021-01-26T00:00:00"/>
    <d v="2021-01-26T00:00:00"/>
    <n v="43"/>
    <x v="0"/>
    <m/>
    <x v="0"/>
    <s v="99999"/>
    <m/>
    <x v="0"/>
    <s v="14000"/>
    <x v="0"/>
    <s v="STATE"/>
    <m/>
    <m/>
    <m/>
    <m/>
    <n v="-4697.22"/>
    <s v="00025351"/>
    <s v="Accounts Payable"/>
    <s v="Accounts Payable"/>
  </r>
  <r>
    <s v="14000"/>
    <s v="ACTUALS"/>
    <n v="2021"/>
    <n v="7"/>
    <s v="AP"/>
    <s v="AP01701685"/>
    <d v="2021-01-26T00:00:00"/>
    <d v="2021-01-26T00:00:00"/>
    <n v="44"/>
    <x v="0"/>
    <m/>
    <x v="0"/>
    <s v="99999"/>
    <m/>
    <x v="0"/>
    <s v="14000"/>
    <x v="0"/>
    <s v="STATE"/>
    <m/>
    <m/>
    <m/>
    <m/>
    <n v="-2242.89"/>
    <s v="00025352"/>
    <s v="Accounts Payable"/>
    <s v="Accounts Payable"/>
  </r>
  <r>
    <s v="14000"/>
    <s v="ACTUALS"/>
    <n v="2021"/>
    <n v="7"/>
    <s v="AP"/>
    <s v="AP01701685"/>
    <d v="2021-01-26T00:00:00"/>
    <d v="2021-01-26T00:00:00"/>
    <n v="45"/>
    <x v="0"/>
    <m/>
    <x v="0"/>
    <s v="99999"/>
    <m/>
    <x v="0"/>
    <s v="14000"/>
    <x v="0"/>
    <s v="STATE"/>
    <m/>
    <m/>
    <m/>
    <m/>
    <n v="-12905"/>
    <s v="00025353"/>
    <s v="Accounts Payable"/>
    <s v="Accounts Payable"/>
  </r>
  <r>
    <s v="14000"/>
    <s v="ACTUALS"/>
    <n v="2021"/>
    <n v="7"/>
    <s v="AP"/>
    <s v="AP01701685"/>
    <d v="2021-01-26T00:00:00"/>
    <d v="2021-01-26T00:00:00"/>
    <n v="46"/>
    <x v="0"/>
    <m/>
    <x v="0"/>
    <s v="99999"/>
    <m/>
    <x v="0"/>
    <s v="14000"/>
    <x v="0"/>
    <s v="STATE"/>
    <m/>
    <m/>
    <m/>
    <m/>
    <n v="-2583.5"/>
    <s v="00025354"/>
    <s v="Accounts Payable"/>
    <s v="Accounts Payable"/>
  </r>
  <r>
    <s v="14000"/>
    <s v="ACTUALS"/>
    <n v="2021"/>
    <n v="7"/>
    <s v="AP"/>
    <s v="AP01701685"/>
    <d v="2021-01-26T00:00:00"/>
    <d v="2021-01-26T00:00:00"/>
    <n v="64"/>
    <x v="0"/>
    <s v="390002"/>
    <x v="1"/>
    <s v="90000"/>
    <m/>
    <x v="0"/>
    <s v="14000"/>
    <x v="0"/>
    <s v="STATE"/>
    <s v="314"/>
    <m/>
    <m/>
    <m/>
    <n v="47568.51"/>
    <s v="00025343"/>
    <s v="20-A5048CE20 COVID"/>
    <s v="Accounts Payable"/>
  </r>
  <r>
    <s v="14000"/>
    <s v="ACTUALS"/>
    <n v="2021"/>
    <n v="7"/>
    <s v="AP"/>
    <s v="AP01701685"/>
    <d v="2021-01-26T00:00:00"/>
    <d v="2021-01-26T00:00:00"/>
    <n v="65"/>
    <x v="0"/>
    <s v="390002"/>
    <x v="1"/>
    <s v="90000"/>
    <m/>
    <x v="0"/>
    <s v="14000"/>
    <x v="0"/>
    <s v="STATE"/>
    <s v="051"/>
    <m/>
    <m/>
    <m/>
    <n v="46566.62"/>
    <s v="00025344"/>
    <s v="20-A5065E20 COVID"/>
    <s v="Accounts Payable"/>
  </r>
  <r>
    <s v="14000"/>
    <s v="ACTUALS"/>
    <n v="2021"/>
    <n v="7"/>
    <s v="AP"/>
    <s v="AP01701685"/>
    <d v="2021-01-26T00:00:00"/>
    <d v="2021-01-26T00:00:00"/>
    <n v="66"/>
    <x v="0"/>
    <s v="390002"/>
    <x v="1"/>
    <s v="90000"/>
    <m/>
    <x v="0"/>
    <s v="14000"/>
    <x v="0"/>
    <s v="STATE"/>
    <s v="453"/>
    <m/>
    <m/>
    <m/>
    <n v="14305.61"/>
    <s v="00025345"/>
    <s v="20-A5111CE20 COVID"/>
    <s v="Accounts Payable"/>
  </r>
  <r>
    <s v="14000"/>
    <s v="ACTUALS"/>
    <n v="2021"/>
    <n v="7"/>
    <s v="AP"/>
    <s v="AP01701685"/>
    <d v="2021-01-26T00:00:00"/>
    <d v="2021-01-26T00:00:00"/>
    <n v="67"/>
    <x v="0"/>
    <s v="390002"/>
    <x v="1"/>
    <s v="90000"/>
    <m/>
    <x v="0"/>
    <s v="14000"/>
    <x v="0"/>
    <s v="STATE"/>
    <s v="790"/>
    <m/>
    <m/>
    <m/>
    <n v="3020.8"/>
    <s v="00025346"/>
    <s v="20-A5114CE20 COVID"/>
    <s v="Accounts Payable"/>
  </r>
  <r>
    <s v="14000"/>
    <s v="ACTUALS"/>
    <n v="2021"/>
    <n v="7"/>
    <s v="AP"/>
    <s v="AP01701685"/>
    <d v="2021-01-26T00:00:00"/>
    <d v="2021-01-26T00:00:00"/>
    <n v="68"/>
    <x v="0"/>
    <s v="390002"/>
    <x v="1"/>
    <s v="90000"/>
    <m/>
    <x v="0"/>
    <s v="14000"/>
    <x v="0"/>
    <s v="STATE"/>
    <s v="131"/>
    <m/>
    <m/>
    <m/>
    <n v="12089.95"/>
    <s v="00025347"/>
    <s v="20-A5143CE20 COVID"/>
    <s v="Accounts Payable"/>
  </r>
  <r>
    <s v="14000"/>
    <s v="ACTUALS"/>
    <n v="2021"/>
    <n v="7"/>
    <s v="AP"/>
    <s v="AP01701685"/>
    <d v="2021-01-26T00:00:00"/>
    <d v="2021-01-26T00:00:00"/>
    <n v="69"/>
    <x v="0"/>
    <s v="390002"/>
    <x v="1"/>
    <s v="90000"/>
    <m/>
    <x v="0"/>
    <s v="14000"/>
    <x v="0"/>
    <s v="STATE"/>
    <s v="187"/>
    <m/>
    <m/>
    <m/>
    <n v="49963"/>
    <s v="00025349"/>
    <s v="20-A5180CE20 COVID"/>
    <s v="Accounts Payable"/>
  </r>
  <r>
    <s v="14000"/>
    <s v="ACTUALS"/>
    <n v="2021"/>
    <n v="7"/>
    <s v="AP"/>
    <s v="AP01701685"/>
    <d v="2021-01-26T00:00:00"/>
    <d v="2021-01-26T00:00:00"/>
    <n v="70"/>
    <x v="0"/>
    <s v="390002"/>
    <x v="1"/>
    <s v="90000"/>
    <m/>
    <x v="0"/>
    <s v="14000"/>
    <x v="0"/>
    <s v="STATE"/>
    <s v="137"/>
    <m/>
    <m/>
    <m/>
    <n v="20187.939999999999"/>
    <s v="00025350"/>
    <s v="20-A5193CE20 COVID"/>
    <s v="Accounts Payable"/>
  </r>
  <r>
    <s v="14000"/>
    <s v="ACTUALS"/>
    <n v="2021"/>
    <n v="7"/>
    <s v="AP"/>
    <s v="AP01701685"/>
    <d v="2021-01-26T00:00:00"/>
    <d v="2021-01-26T00:00:00"/>
    <n v="74"/>
    <x v="0"/>
    <s v="390002"/>
    <x v="3"/>
    <s v="90000"/>
    <m/>
    <x v="0"/>
    <s v="14000"/>
    <x v="0"/>
    <s v="STATE"/>
    <s v="059"/>
    <m/>
    <m/>
    <m/>
    <n v="11307.72"/>
    <s v="00025355"/>
    <s v="20-A5223CE20 COVID"/>
    <s v="Accounts Payable"/>
  </r>
  <r>
    <s v="14000"/>
    <s v="ACTUALS"/>
    <n v="2021"/>
    <n v="7"/>
    <s v="AP"/>
    <s v="AP01701685"/>
    <d v="2021-01-26T00:00:00"/>
    <d v="2021-01-26T00:00:00"/>
    <n v="75"/>
    <x v="0"/>
    <s v="390002"/>
    <x v="3"/>
    <s v="90000"/>
    <m/>
    <x v="0"/>
    <s v="14000"/>
    <x v="0"/>
    <s v="STATE"/>
    <s v="540"/>
    <m/>
    <m/>
    <m/>
    <n v="21502"/>
    <s v="00025356"/>
    <s v="20-A5224CE20 COVID"/>
    <s v="Accounts Payable"/>
  </r>
  <r>
    <s v="14000"/>
    <s v="ACTUALS"/>
    <n v="2021"/>
    <n v="7"/>
    <s v="AP"/>
    <s v="AP01701685"/>
    <d v="2021-01-26T00:00:00"/>
    <d v="2021-01-26T00:00:00"/>
    <n v="78"/>
    <x v="0"/>
    <s v="390002"/>
    <x v="3"/>
    <s v="90000"/>
    <m/>
    <x v="0"/>
    <s v="14000"/>
    <x v="0"/>
    <s v="STATE"/>
    <s v="407"/>
    <m/>
    <m/>
    <m/>
    <n v="498"/>
    <s v="00025357"/>
    <s v="20-A5226CE20 COVID"/>
    <s v="Accounts Payable"/>
  </r>
  <r>
    <s v="14000"/>
    <s v="ACTUALS"/>
    <n v="2021"/>
    <n v="7"/>
    <s v="AP"/>
    <s v="AP01701685"/>
    <d v="2021-01-26T00:00:00"/>
    <d v="2021-01-26T00:00:00"/>
    <n v="93"/>
    <x v="0"/>
    <s v="390002"/>
    <x v="3"/>
    <s v="90000"/>
    <m/>
    <x v="0"/>
    <s v="14000"/>
    <x v="0"/>
    <s v="STATE"/>
    <s v="690"/>
    <m/>
    <m/>
    <m/>
    <n v="28163"/>
    <s v="00025348"/>
    <s v="Expense Distribution"/>
    <s v="Accounts Payable"/>
  </r>
  <r>
    <s v="14000"/>
    <s v="ACTUALS"/>
    <n v="2021"/>
    <n v="7"/>
    <s v="AP"/>
    <s v="AP01701685"/>
    <d v="2021-01-26T00:00:00"/>
    <d v="2021-01-26T00:00:00"/>
    <n v="94"/>
    <x v="0"/>
    <s v="390002"/>
    <x v="3"/>
    <s v="90000"/>
    <m/>
    <x v="0"/>
    <s v="14000"/>
    <x v="0"/>
    <s v="STATE"/>
    <s v="013"/>
    <m/>
    <m/>
    <m/>
    <n v="4697.22"/>
    <s v="00025351"/>
    <s v="20-A5204CE20 COVID"/>
    <s v="Accounts Payable"/>
  </r>
  <r>
    <s v="14000"/>
    <s v="ACTUALS"/>
    <n v="2021"/>
    <n v="7"/>
    <s v="AP"/>
    <s v="AP01701685"/>
    <d v="2021-01-26T00:00:00"/>
    <d v="2021-01-26T00:00:00"/>
    <n v="95"/>
    <x v="0"/>
    <s v="390002"/>
    <x v="3"/>
    <s v="90000"/>
    <m/>
    <x v="0"/>
    <s v="14000"/>
    <x v="0"/>
    <s v="STATE"/>
    <s v="600"/>
    <m/>
    <m/>
    <m/>
    <n v="2242.89"/>
    <s v="00025352"/>
    <s v="20-A5206CE20 COVID"/>
    <s v="Accounts Payable"/>
  </r>
  <r>
    <s v="14000"/>
    <s v="ACTUALS"/>
    <n v="2021"/>
    <n v="7"/>
    <s v="AP"/>
    <s v="AP01701685"/>
    <d v="2021-01-26T00:00:00"/>
    <d v="2021-01-26T00:00:00"/>
    <n v="96"/>
    <x v="0"/>
    <s v="390002"/>
    <x v="3"/>
    <s v="90000"/>
    <m/>
    <x v="0"/>
    <s v="14000"/>
    <x v="0"/>
    <s v="STATE"/>
    <s v="720"/>
    <m/>
    <m/>
    <m/>
    <n v="12905"/>
    <s v="00025353"/>
    <s v="20-A5207CE20 COVID"/>
    <s v="Accounts Payable"/>
  </r>
  <r>
    <s v="14000"/>
    <s v="ACTUALS"/>
    <n v="2021"/>
    <n v="7"/>
    <s v="AP"/>
    <s v="AP01701685"/>
    <d v="2021-01-26T00:00:00"/>
    <d v="2021-01-26T00:00:00"/>
    <n v="97"/>
    <x v="0"/>
    <s v="390002"/>
    <x v="3"/>
    <s v="90000"/>
    <m/>
    <x v="0"/>
    <s v="14000"/>
    <x v="0"/>
    <s v="STATE"/>
    <s v="540"/>
    <m/>
    <m/>
    <m/>
    <n v="2583.5"/>
    <s v="00025354"/>
    <s v="20-A5219CE20 COVID"/>
    <s v="Accounts Payable"/>
  </r>
  <r>
    <s v="14000"/>
    <s v="ACTUALS"/>
    <n v="2021"/>
    <n v="7"/>
    <s v="AP"/>
    <s v="AP01702036"/>
    <d v="2021-01-26T00:00:00"/>
    <d v="2021-01-26T00:00:00"/>
    <n v="2"/>
    <x v="0"/>
    <m/>
    <x v="2"/>
    <s v="99999"/>
    <m/>
    <x v="0"/>
    <s v="14000"/>
    <x v="0"/>
    <s v="STATE"/>
    <m/>
    <m/>
    <m/>
    <m/>
    <n v="-498"/>
    <s v="00025357"/>
    <s v="Cash With The Treasurer Of VA"/>
    <s v="AP Payments"/>
  </r>
  <r>
    <s v="14000"/>
    <s v="ACTUALS"/>
    <n v="2021"/>
    <n v="7"/>
    <s v="AP"/>
    <s v="AP01702036"/>
    <d v="2021-01-26T00:00:00"/>
    <d v="2021-01-26T00:00:00"/>
    <n v="5"/>
    <x v="0"/>
    <m/>
    <x v="2"/>
    <s v="99999"/>
    <m/>
    <x v="0"/>
    <s v="14000"/>
    <x v="0"/>
    <s v="STATE"/>
    <m/>
    <m/>
    <m/>
    <m/>
    <n v="-47568.51"/>
    <s v="00025343"/>
    <s v="Cash With The Treasurer Of VA"/>
    <s v="AP Payments"/>
  </r>
  <r>
    <s v="14000"/>
    <s v="ACTUALS"/>
    <n v="2021"/>
    <n v="7"/>
    <s v="AP"/>
    <s v="AP01702036"/>
    <d v="2021-01-26T00:00:00"/>
    <d v="2021-01-26T00:00:00"/>
    <n v="6"/>
    <x v="0"/>
    <m/>
    <x v="2"/>
    <s v="99999"/>
    <m/>
    <x v="0"/>
    <s v="14000"/>
    <x v="0"/>
    <s v="STATE"/>
    <m/>
    <m/>
    <m/>
    <m/>
    <n v="-46566.62"/>
    <s v="00025344"/>
    <s v="Cash With The Treasurer Of VA"/>
    <s v="AP Payments"/>
  </r>
  <r>
    <s v="14000"/>
    <s v="ACTUALS"/>
    <n v="2021"/>
    <n v="7"/>
    <s v="AP"/>
    <s v="AP01702036"/>
    <d v="2021-01-26T00:00:00"/>
    <d v="2021-01-26T00:00:00"/>
    <n v="7"/>
    <x v="0"/>
    <m/>
    <x v="2"/>
    <s v="99999"/>
    <m/>
    <x v="0"/>
    <s v="14000"/>
    <x v="0"/>
    <s v="STATE"/>
    <m/>
    <m/>
    <m/>
    <m/>
    <n v="-14305.61"/>
    <s v="00025345"/>
    <s v="Cash With The Treasurer Of VA"/>
    <s v="AP Payments"/>
  </r>
  <r>
    <s v="14000"/>
    <s v="ACTUALS"/>
    <n v="2021"/>
    <n v="7"/>
    <s v="AP"/>
    <s v="AP01702036"/>
    <d v="2021-01-26T00:00:00"/>
    <d v="2021-01-26T00:00:00"/>
    <n v="8"/>
    <x v="0"/>
    <m/>
    <x v="2"/>
    <s v="99999"/>
    <m/>
    <x v="0"/>
    <s v="14000"/>
    <x v="0"/>
    <s v="STATE"/>
    <m/>
    <m/>
    <m/>
    <m/>
    <n v="-3020.8"/>
    <s v="00025346"/>
    <s v="Cash With The Treasurer Of VA"/>
    <s v="AP Payments"/>
  </r>
  <r>
    <s v="14000"/>
    <s v="ACTUALS"/>
    <n v="2021"/>
    <n v="7"/>
    <s v="AP"/>
    <s v="AP01702036"/>
    <d v="2021-01-26T00:00:00"/>
    <d v="2021-01-26T00:00:00"/>
    <n v="9"/>
    <x v="0"/>
    <m/>
    <x v="2"/>
    <s v="99999"/>
    <m/>
    <x v="0"/>
    <s v="14000"/>
    <x v="0"/>
    <s v="STATE"/>
    <m/>
    <m/>
    <m/>
    <m/>
    <n v="-12089.95"/>
    <s v="00025347"/>
    <s v="Cash With The Treasurer Of VA"/>
    <s v="AP Payments"/>
  </r>
  <r>
    <s v="14000"/>
    <s v="ACTUALS"/>
    <n v="2021"/>
    <n v="7"/>
    <s v="AP"/>
    <s v="AP01702036"/>
    <d v="2021-01-26T00:00:00"/>
    <d v="2021-01-26T00:00:00"/>
    <n v="10"/>
    <x v="0"/>
    <m/>
    <x v="2"/>
    <s v="99999"/>
    <m/>
    <x v="0"/>
    <s v="14000"/>
    <x v="0"/>
    <s v="STATE"/>
    <m/>
    <m/>
    <m/>
    <m/>
    <n v="-28163"/>
    <s v="00025348"/>
    <s v="Cash With The Treasurer Of VA"/>
    <s v="AP Payments"/>
  </r>
  <r>
    <s v="14000"/>
    <s v="ACTUALS"/>
    <n v="2021"/>
    <n v="7"/>
    <s v="AP"/>
    <s v="AP01702036"/>
    <d v="2021-01-26T00:00:00"/>
    <d v="2021-01-26T00:00:00"/>
    <n v="11"/>
    <x v="0"/>
    <m/>
    <x v="2"/>
    <s v="99999"/>
    <m/>
    <x v="0"/>
    <s v="14000"/>
    <x v="0"/>
    <s v="STATE"/>
    <m/>
    <m/>
    <m/>
    <m/>
    <n v="-49963"/>
    <s v="00025349"/>
    <s v="Cash With The Treasurer Of VA"/>
    <s v="AP Payments"/>
  </r>
  <r>
    <s v="14000"/>
    <s v="ACTUALS"/>
    <n v="2021"/>
    <n v="7"/>
    <s v="AP"/>
    <s v="AP01702036"/>
    <d v="2021-01-26T00:00:00"/>
    <d v="2021-01-26T00:00:00"/>
    <n v="12"/>
    <x v="0"/>
    <m/>
    <x v="2"/>
    <s v="99999"/>
    <m/>
    <x v="0"/>
    <s v="14000"/>
    <x v="0"/>
    <s v="STATE"/>
    <m/>
    <m/>
    <m/>
    <m/>
    <n v="-20187.939999999999"/>
    <s v="00025350"/>
    <s v="Cash With The Treasurer Of VA"/>
    <s v="AP Payments"/>
  </r>
  <r>
    <s v="14000"/>
    <s v="ACTUALS"/>
    <n v="2021"/>
    <n v="7"/>
    <s v="AP"/>
    <s v="AP01702036"/>
    <d v="2021-01-26T00:00:00"/>
    <d v="2021-01-26T00:00:00"/>
    <n v="13"/>
    <x v="0"/>
    <m/>
    <x v="2"/>
    <s v="99999"/>
    <m/>
    <x v="0"/>
    <s v="14000"/>
    <x v="0"/>
    <s v="STATE"/>
    <m/>
    <m/>
    <m/>
    <m/>
    <n v="-4697.22"/>
    <s v="00025351"/>
    <s v="Cash With The Treasurer Of VA"/>
    <s v="AP Payments"/>
  </r>
  <r>
    <s v="14000"/>
    <s v="ACTUALS"/>
    <n v="2021"/>
    <n v="7"/>
    <s v="AP"/>
    <s v="AP01702036"/>
    <d v="2021-01-26T00:00:00"/>
    <d v="2021-01-26T00:00:00"/>
    <n v="14"/>
    <x v="0"/>
    <m/>
    <x v="2"/>
    <s v="99999"/>
    <m/>
    <x v="0"/>
    <s v="14000"/>
    <x v="0"/>
    <s v="STATE"/>
    <m/>
    <m/>
    <m/>
    <m/>
    <n v="-2242.89"/>
    <s v="00025352"/>
    <s v="Cash With The Treasurer Of VA"/>
    <s v="AP Payments"/>
  </r>
  <r>
    <s v="14000"/>
    <s v="ACTUALS"/>
    <n v="2021"/>
    <n v="7"/>
    <s v="AP"/>
    <s v="AP01702036"/>
    <d v="2021-01-26T00:00:00"/>
    <d v="2021-01-26T00:00:00"/>
    <n v="15"/>
    <x v="0"/>
    <m/>
    <x v="2"/>
    <s v="99999"/>
    <m/>
    <x v="0"/>
    <s v="14000"/>
    <x v="0"/>
    <s v="STATE"/>
    <m/>
    <m/>
    <m/>
    <m/>
    <n v="-12905"/>
    <s v="00025353"/>
    <s v="Cash With The Treasurer Of VA"/>
    <s v="AP Payments"/>
  </r>
  <r>
    <s v="14000"/>
    <s v="ACTUALS"/>
    <n v="2021"/>
    <n v="7"/>
    <s v="AP"/>
    <s v="AP01702036"/>
    <d v="2021-01-26T00:00:00"/>
    <d v="2021-01-26T00:00:00"/>
    <n v="16"/>
    <x v="0"/>
    <m/>
    <x v="2"/>
    <s v="99999"/>
    <m/>
    <x v="0"/>
    <s v="14000"/>
    <x v="0"/>
    <s v="STATE"/>
    <m/>
    <m/>
    <m/>
    <m/>
    <n v="-2583.5"/>
    <s v="00025354"/>
    <s v="Cash With The Treasurer Of VA"/>
    <s v="AP Payments"/>
  </r>
  <r>
    <s v="14000"/>
    <s v="ACTUALS"/>
    <n v="2021"/>
    <n v="7"/>
    <s v="AP"/>
    <s v="AP01702036"/>
    <d v="2021-01-26T00:00:00"/>
    <d v="2021-01-26T00:00:00"/>
    <n v="17"/>
    <x v="0"/>
    <m/>
    <x v="2"/>
    <s v="99999"/>
    <m/>
    <x v="0"/>
    <s v="14000"/>
    <x v="0"/>
    <s v="STATE"/>
    <m/>
    <m/>
    <m/>
    <m/>
    <n v="-11307.72"/>
    <s v="00025355"/>
    <s v="Cash With The Treasurer Of VA"/>
    <s v="AP Payments"/>
  </r>
  <r>
    <s v="14000"/>
    <s v="ACTUALS"/>
    <n v="2021"/>
    <n v="7"/>
    <s v="AP"/>
    <s v="AP01702036"/>
    <d v="2021-01-26T00:00:00"/>
    <d v="2021-01-26T00:00:00"/>
    <n v="18"/>
    <x v="0"/>
    <m/>
    <x v="2"/>
    <s v="99999"/>
    <m/>
    <x v="0"/>
    <s v="14000"/>
    <x v="0"/>
    <s v="STATE"/>
    <m/>
    <m/>
    <m/>
    <m/>
    <n v="-21502"/>
    <s v="00025356"/>
    <s v="Cash With The Treasurer Of VA"/>
    <s v="AP Payments"/>
  </r>
  <r>
    <s v="14000"/>
    <s v="ACTUALS"/>
    <n v="2021"/>
    <n v="7"/>
    <s v="AP"/>
    <s v="AP01702036"/>
    <d v="2021-01-26T00:00:00"/>
    <d v="2021-01-26T00:00:00"/>
    <n v="20"/>
    <x v="0"/>
    <m/>
    <x v="0"/>
    <s v="99999"/>
    <m/>
    <x v="0"/>
    <s v="14000"/>
    <x v="0"/>
    <s v="STATE"/>
    <m/>
    <m/>
    <m/>
    <m/>
    <n v="498"/>
    <s v="00025357"/>
    <s v="Accounts Payable"/>
    <s v="AP Payments"/>
  </r>
  <r>
    <s v="14000"/>
    <s v="ACTUALS"/>
    <n v="2021"/>
    <n v="7"/>
    <s v="AP"/>
    <s v="AP01702036"/>
    <d v="2021-01-26T00:00:00"/>
    <d v="2021-01-26T00:00:00"/>
    <n v="23"/>
    <x v="0"/>
    <m/>
    <x v="0"/>
    <s v="99999"/>
    <m/>
    <x v="0"/>
    <s v="14000"/>
    <x v="0"/>
    <s v="STATE"/>
    <m/>
    <m/>
    <m/>
    <m/>
    <n v="47568.51"/>
    <s v="00025343"/>
    <s v="Accounts Payable"/>
    <s v="AP Payments"/>
  </r>
  <r>
    <s v="14000"/>
    <s v="ACTUALS"/>
    <n v="2021"/>
    <n v="7"/>
    <s v="AP"/>
    <s v="AP01702036"/>
    <d v="2021-01-26T00:00:00"/>
    <d v="2021-01-26T00:00:00"/>
    <n v="24"/>
    <x v="0"/>
    <m/>
    <x v="0"/>
    <s v="99999"/>
    <m/>
    <x v="0"/>
    <s v="14000"/>
    <x v="0"/>
    <s v="STATE"/>
    <m/>
    <m/>
    <m/>
    <m/>
    <n v="46566.62"/>
    <s v="00025344"/>
    <s v="Accounts Payable"/>
    <s v="AP Payments"/>
  </r>
  <r>
    <s v="14000"/>
    <s v="ACTUALS"/>
    <n v="2021"/>
    <n v="7"/>
    <s v="AP"/>
    <s v="AP01702036"/>
    <d v="2021-01-26T00:00:00"/>
    <d v="2021-01-26T00:00:00"/>
    <n v="25"/>
    <x v="0"/>
    <m/>
    <x v="0"/>
    <s v="99999"/>
    <m/>
    <x v="0"/>
    <s v="14000"/>
    <x v="0"/>
    <s v="STATE"/>
    <m/>
    <m/>
    <m/>
    <m/>
    <n v="14305.61"/>
    <s v="00025345"/>
    <s v="Accounts Payable"/>
    <s v="AP Payments"/>
  </r>
  <r>
    <s v="14000"/>
    <s v="ACTUALS"/>
    <n v="2021"/>
    <n v="7"/>
    <s v="AP"/>
    <s v="AP01702036"/>
    <d v="2021-01-26T00:00:00"/>
    <d v="2021-01-26T00:00:00"/>
    <n v="26"/>
    <x v="0"/>
    <m/>
    <x v="0"/>
    <s v="99999"/>
    <m/>
    <x v="0"/>
    <s v="14000"/>
    <x v="0"/>
    <s v="STATE"/>
    <m/>
    <m/>
    <m/>
    <m/>
    <n v="3020.8"/>
    <s v="00025346"/>
    <s v="Accounts Payable"/>
    <s v="AP Payments"/>
  </r>
  <r>
    <s v="14000"/>
    <s v="ACTUALS"/>
    <n v="2021"/>
    <n v="7"/>
    <s v="AP"/>
    <s v="AP01702036"/>
    <d v="2021-01-26T00:00:00"/>
    <d v="2021-01-26T00:00:00"/>
    <n v="27"/>
    <x v="0"/>
    <m/>
    <x v="0"/>
    <s v="99999"/>
    <m/>
    <x v="0"/>
    <s v="14000"/>
    <x v="0"/>
    <s v="STATE"/>
    <m/>
    <m/>
    <m/>
    <m/>
    <n v="12089.95"/>
    <s v="00025347"/>
    <s v="Accounts Payable"/>
    <s v="AP Payments"/>
  </r>
  <r>
    <s v="14000"/>
    <s v="ACTUALS"/>
    <n v="2021"/>
    <n v="7"/>
    <s v="AP"/>
    <s v="AP01702036"/>
    <d v="2021-01-26T00:00:00"/>
    <d v="2021-01-26T00:00:00"/>
    <n v="28"/>
    <x v="0"/>
    <m/>
    <x v="0"/>
    <s v="99999"/>
    <m/>
    <x v="0"/>
    <s v="14000"/>
    <x v="0"/>
    <s v="STATE"/>
    <m/>
    <m/>
    <m/>
    <m/>
    <n v="28163"/>
    <s v="00025348"/>
    <s v="Accounts Payable"/>
    <s v="AP Payments"/>
  </r>
  <r>
    <s v="14000"/>
    <s v="ACTUALS"/>
    <n v="2021"/>
    <n v="7"/>
    <s v="AP"/>
    <s v="AP01702036"/>
    <d v="2021-01-26T00:00:00"/>
    <d v="2021-01-26T00:00:00"/>
    <n v="29"/>
    <x v="0"/>
    <m/>
    <x v="0"/>
    <s v="99999"/>
    <m/>
    <x v="0"/>
    <s v="14000"/>
    <x v="0"/>
    <s v="STATE"/>
    <m/>
    <m/>
    <m/>
    <m/>
    <n v="49963"/>
    <s v="00025349"/>
    <s v="Accounts Payable"/>
    <s v="AP Payments"/>
  </r>
  <r>
    <s v="14000"/>
    <s v="ACTUALS"/>
    <n v="2021"/>
    <n v="7"/>
    <s v="AP"/>
    <s v="AP01702036"/>
    <d v="2021-01-26T00:00:00"/>
    <d v="2021-01-26T00:00:00"/>
    <n v="30"/>
    <x v="0"/>
    <m/>
    <x v="0"/>
    <s v="99999"/>
    <m/>
    <x v="0"/>
    <s v="14000"/>
    <x v="0"/>
    <s v="STATE"/>
    <m/>
    <m/>
    <m/>
    <m/>
    <n v="20187.939999999999"/>
    <s v="00025350"/>
    <s v="Accounts Payable"/>
    <s v="AP Payments"/>
  </r>
  <r>
    <s v="14000"/>
    <s v="ACTUALS"/>
    <n v="2021"/>
    <n v="7"/>
    <s v="AP"/>
    <s v="AP01702036"/>
    <d v="2021-01-26T00:00:00"/>
    <d v="2021-01-26T00:00:00"/>
    <n v="31"/>
    <x v="0"/>
    <m/>
    <x v="0"/>
    <s v="99999"/>
    <m/>
    <x v="0"/>
    <s v="14000"/>
    <x v="0"/>
    <s v="STATE"/>
    <m/>
    <m/>
    <m/>
    <m/>
    <n v="4697.22"/>
    <s v="00025351"/>
    <s v="Accounts Payable"/>
    <s v="AP Payments"/>
  </r>
  <r>
    <s v="14000"/>
    <s v="ACTUALS"/>
    <n v="2021"/>
    <n v="7"/>
    <s v="AP"/>
    <s v="AP01702036"/>
    <d v="2021-01-26T00:00:00"/>
    <d v="2021-01-26T00:00:00"/>
    <n v="32"/>
    <x v="0"/>
    <m/>
    <x v="0"/>
    <s v="99999"/>
    <m/>
    <x v="0"/>
    <s v="14000"/>
    <x v="0"/>
    <s v="STATE"/>
    <m/>
    <m/>
    <m/>
    <m/>
    <n v="2242.89"/>
    <s v="00025352"/>
    <s v="Accounts Payable"/>
    <s v="AP Payments"/>
  </r>
  <r>
    <s v="14000"/>
    <s v="ACTUALS"/>
    <n v="2021"/>
    <n v="7"/>
    <s v="AP"/>
    <s v="AP01702036"/>
    <d v="2021-01-26T00:00:00"/>
    <d v="2021-01-26T00:00:00"/>
    <n v="33"/>
    <x v="0"/>
    <m/>
    <x v="0"/>
    <s v="99999"/>
    <m/>
    <x v="0"/>
    <s v="14000"/>
    <x v="0"/>
    <s v="STATE"/>
    <m/>
    <m/>
    <m/>
    <m/>
    <n v="12905"/>
    <s v="00025353"/>
    <s v="Accounts Payable"/>
    <s v="AP Payments"/>
  </r>
  <r>
    <s v="14000"/>
    <s v="ACTUALS"/>
    <n v="2021"/>
    <n v="7"/>
    <s v="AP"/>
    <s v="AP01702036"/>
    <d v="2021-01-26T00:00:00"/>
    <d v="2021-01-26T00:00:00"/>
    <n v="34"/>
    <x v="0"/>
    <m/>
    <x v="0"/>
    <s v="99999"/>
    <m/>
    <x v="0"/>
    <s v="14000"/>
    <x v="0"/>
    <s v="STATE"/>
    <m/>
    <m/>
    <m/>
    <m/>
    <n v="2583.5"/>
    <s v="00025354"/>
    <s v="Accounts Payable"/>
    <s v="AP Payments"/>
  </r>
  <r>
    <s v="14000"/>
    <s v="ACTUALS"/>
    <n v="2021"/>
    <n v="7"/>
    <s v="AP"/>
    <s v="AP01702036"/>
    <d v="2021-01-26T00:00:00"/>
    <d v="2021-01-26T00:00:00"/>
    <n v="35"/>
    <x v="0"/>
    <m/>
    <x v="0"/>
    <s v="99999"/>
    <m/>
    <x v="0"/>
    <s v="14000"/>
    <x v="0"/>
    <s v="STATE"/>
    <m/>
    <m/>
    <m/>
    <m/>
    <n v="11307.72"/>
    <s v="00025355"/>
    <s v="Accounts Payable"/>
    <s v="AP Payments"/>
  </r>
  <r>
    <s v="14000"/>
    <s v="ACTUALS"/>
    <n v="2021"/>
    <n v="7"/>
    <s v="AP"/>
    <s v="AP01702036"/>
    <d v="2021-01-26T00:00:00"/>
    <d v="2021-01-26T00:00:00"/>
    <n v="36"/>
    <x v="0"/>
    <m/>
    <x v="0"/>
    <s v="99999"/>
    <m/>
    <x v="0"/>
    <s v="14000"/>
    <x v="0"/>
    <s v="STATE"/>
    <m/>
    <m/>
    <m/>
    <m/>
    <n v="21502"/>
    <s v="00025356"/>
    <s v="Accounts Payable"/>
    <s v="AP Payments"/>
  </r>
  <r>
    <s v="14000"/>
    <s v="ACTUALS"/>
    <n v="2021"/>
    <n v="7"/>
    <s v="CIP"/>
    <s v="CIP1702403"/>
    <d v="2021-01-26T00:00:00"/>
    <d v="2021-01-27T00:00:00"/>
    <n v="448"/>
    <x v="0"/>
    <s v="390004"/>
    <x v="8"/>
    <s v="10740"/>
    <m/>
    <x v="0"/>
    <s v="14000"/>
    <x v="0"/>
    <s v="STATE"/>
    <m/>
    <m/>
    <m/>
    <m/>
    <n v="2500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49"/>
    <x v="0"/>
    <s v="390004"/>
    <x v="11"/>
    <s v="10740"/>
    <m/>
    <x v="0"/>
    <s v="14000"/>
    <x v="0"/>
    <s v="STATE"/>
    <m/>
    <m/>
    <m/>
    <m/>
    <n v="361.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50"/>
    <x v="0"/>
    <s v="390004"/>
    <x v="9"/>
    <s v="10740"/>
    <m/>
    <x v="0"/>
    <s v="14000"/>
    <x v="0"/>
    <s v="STATE"/>
    <m/>
    <m/>
    <m/>
    <m/>
    <n v="190.59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51"/>
    <x v="0"/>
    <s v="390004"/>
    <x v="12"/>
    <s v="10740"/>
    <m/>
    <x v="0"/>
    <s v="14000"/>
    <x v="0"/>
    <s v="STATE"/>
    <m/>
    <m/>
    <m/>
    <m/>
    <n v="33.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52"/>
    <x v="0"/>
    <s v="390004"/>
    <x v="13"/>
    <s v="10740"/>
    <m/>
    <x v="0"/>
    <s v="14000"/>
    <x v="0"/>
    <s v="STATE"/>
    <m/>
    <m/>
    <m/>
    <m/>
    <n v="338.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53"/>
    <x v="0"/>
    <s v="390004"/>
    <x v="14"/>
    <s v="10740"/>
    <m/>
    <x v="0"/>
    <s v="14000"/>
    <x v="0"/>
    <s v="STATE"/>
    <m/>
    <m/>
    <m/>
    <m/>
    <n v="28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54"/>
    <x v="0"/>
    <s v="390004"/>
    <x v="15"/>
    <s v="10740"/>
    <m/>
    <x v="0"/>
    <s v="14000"/>
    <x v="0"/>
    <s v="STATE"/>
    <m/>
    <m/>
    <m/>
    <m/>
    <n v="15.2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93"/>
    <x v="0"/>
    <m/>
    <x v="2"/>
    <s v="99999"/>
    <m/>
    <x v="0"/>
    <m/>
    <x v="0"/>
    <m/>
    <m/>
    <m/>
    <m/>
    <m/>
    <n v="-3467.34"/>
    <m/>
    <s v="Cash With The Treasurer Of VA"/>
    <s v="CIPPS Journal Upload - DOA"/>
  </r>
  <r>
    <s v="14000"/>
    <s v="ACTUALS"/>
    <n v="2021"/>
    <n v="7"/>
    <s v="SPJ"/>
    <s v="0001712695"/>
    <d v="2021-01-30T00:00:00"/>
    <d v="2021-02-08T00:00:00"/>
    <n v="61"/>
    <x v="0"/>
    <s v="390004"/>
    <x v="6"/>
    <s v="10740"/>
    <m/>
    <x v="1"/>
    <s v="14000"/>
    <x v="0"/>
    <s v="STATE"/>
    <m/>
    <m/>
    <m/>
    <m/>
    <n v="38.31"/>
    <m/>
    <s v="Prorate  Phone charges"/>
    <s v="Distribute the costs for December 2020 telephone services across the agency programs/projects"/>
  </r>
  <r>
    <s v="14000"/>
    <s v="ACTUALS"/>
    <n v="2021"/>
    <n v="7"/>
    <s v="SPJ"/>
    <s v="0001712695"/>
    <d v="2021-01-30T00:00:00"/>
    <d v="2021-02-08T00:00:00"/>
    <n v="98"/>
    <x v="0"/>
    <m/>
    <x v="2"/>
    <s v="99999"/>
    <m/>
    <x v="0"/>
    <m/>
    <x v="0"/>
    <m/>
    <m/>
    <m/>
    <m/>
    <m/>
    <n v="-38.31"/>
    <m/>
    <s v="Cash With The Treasurer Of VA"/>
    <s v="Distribute the costs for December 2020 telephone services across the agency programs/projects"/>
  </r>
  <r>
    <s v="14000"/>
    <s v="ACTUALS"/>
    <n v="2021"/>
    <n v="7"/>
    <s v="SPJ"/>
    <s v="0001712704"/>
    <d v="2021-01-30T00:00:00"/>
    <d v="2021-02-08T00:00:00"/>
    <n v="61"/>
    <x v="0"/>
    <s v="390004"/>
    <x v="17"/>
    <s v="10740"/>
    <m/>
    <x v="1"/>
    <s v="14000"/>
    <x v="0"/>
    <s v="STATE"/>
    <m/>
    <m/>
    <m/>
    <m/>
    <n v="7.56"/>
    <m/>
    <s v="Prorate  Office Supplies"/>
    <s v="Distribute the costs for January 2021 Office supplies across the agency programs/projects."/>
  </r>
  <r>
    <s v="14000"/>
    <s v="ACTUALS"/>
    <n v="2021"/>
    <n v="7"/>
    <s v="SPJ"/>
    <s v="0001712704"/>
    <d v="2021-01-30T00:00:00"/>
    <d v="2021-02-08T00:00:00"/>
    <n v="98"/>
    <x v="0"/>
    <m/>
    <x v="2"/>
    <s v="99999"/>
    <m/>
    <x v="0"/>
    <m/>
    <x v="0"/>
    <m/>
    <m/>
    <m/>
    <m/>
    <m/>
    <n v="-7.56"/>
    <m/>
    <s v="Cash With The Treasurer Of VA"/>
    <s v="Distribute the costs for January 2021 Office supplies across the agency programs/projects."/>
  </r>
  <r>
    <s v="14000"/>
    <s v="ACTUALS"/>
    <n v="2021"/>
    <n v="7"/>
    <s v="SPJ"/>
    <s v="0001712712"/>
    <d v="2021-01-30T00:00:00"/>
    <d v="2021-02-08T00:00:00"/>
    <n v="61"/>
    <x v="0"/>
    <s v="390004"/>
    <x v="18"/>
    <s v="10740"/>
    <m/>
    <x v="1"/>
    <s v="14000"/>
    <x v="0"/>
    <s v="STATE"/>
    <m/>
    <m/>
    <m/>
    <m/>
    <n v="272.3"/>
    <m/>
    <s v="Prorate  VITA charges"/>
    <s v="Distribute the costs for January  VITA services across the agency programs/projects."/>
  </r>
  <r>
    <s v="14000"/>
    <s v="ACTUALS"/>
    <n v="2021"/>
    <n v="7"/>
    <s v="SPJ"/>
    <s v="0001712712"/>
    <d v="2021-01-30T00:00:00"/>
    <d v="2021-02-08T00:00:00"/>
    <n v="98"/>
    <x v="0"/>
    <m/>
    <x v="2"/>
    <s v="99999"/>
    <m/>
    <x v="0"/>
    <m/>
    <x v="0"/>
    <m/>
    <m/>
    <m/>
    <m/>
    <m/>
    <n v="-272.3"/>
    <m/>
    <s v="Cash With The Treasurer Of VA"/>
    <s v="Distribute the costs for January  VITA services across the agency programs/projects."/>
  </r>
  <r>
    <s v="14000"/>
    <s v="ACTUALS"/>
    <n v="2021"/>
    <n v="8"/>
    <s v="AP"/>
    <s v="AP01708341"/>
    <d v="2021-02-03T00:00:00"/>
    <d v="2021-02-03T00:00:00"/>
    <n v="56"/>
    <x v="0"/>
    <m/>
    <x v="2"/>
    <s v="99999"/>
    <m/>
    <x v="0"/>
    <s v="14000"/>
    <x v="0"/>
    <s v="STATE"/>
    <m/>
    <m/>
    <m/>
    <m/>
    <n v="-174.91"/>
    <s v="00025157"/>
    <s v="Cash With The Treasurer Of VA"/>
    <s v="AP Payments"/>
  </r>
  <r>
    <s v="14000"/>
    <s v="ACTUALS"/>
    <n v="2021"/>
    <n v="8"/>
    <s v="AP"/>
    <s v="AP01708341"/>
    <d v="2021-02-03T00:00:00"/>
    <d v="2021-02-03T00:00:00"/>
    <n v="109"/>
    <x v="0"/>
    <m/>
    <x v="0"/>
    <s v="99999"/>
    <m/>
    <x v="0"/>
    <s v="14000"/>
    <x v="0"/>
    <s v="STATE"/>
    <m/>
    <m/>
    <m/>
    <m/>
    <n v="174.91"/>
    <s v="00025157"/>
    <s v="Accounts Payable"/>
    <s v="AP Payments"/>
  </r>
  <r>
    <s v="14000"/>
    <s v="ACTUALS"/>
    <n v="2021"/>
    <n v="8"/>
    <s v="ONL"/>
    <s v="0001712718"/>
    <d v="2021-02-08T00:00:00"/>
    <d v="2021-02-08T00:00:00"/>
    <n v="61"/>
    <x v="0"/>
    <s v="390004"/>
    <x v="10"/>
    <s v="10740"/>
    <m/>
    <x v="1"/>
    <s v="14000"/>
    <x v="0"/>
    <s v="STATE"/>
    <m/>
    <m/>
    <m/>
    <m/>
    <n v="1.28"/>
    <m/>
    <s v="Prorate Jan Main fees"/>
    <s v="Distribute the January costs for Maintenance Fees across the agency programs/projects"/>
  </r>
  <r>
    <s v="14000"/>
    <s v="ACTUALS"/>
    <n v="2021"/>
    <n v="8"/>
    <s v="ONL"/>
    <s v="0001712718"/>
    <d v="2021-02-08T00:00:00"/>
    <d v="2021-02-08T00:00:00"/>
    <n v="98"/>
    <x v="0"/>
    <m/>
    <x v="2"/>
    <s v="99999"/>
    <m/>
    <x v="0"/>
    <m/>
    <x v="0"/>
    <m/>
    <m/>
    <m/>
    <m/>
    <m/>
    <n v="-1.28"/>
    <m/>
    <s v="Cash With The Treasurer Of VA"/>
    <s v="Distribute the January costs for Maintenance Fees across the agency programs/projects"/>
  </r>
  <r>
    <s v="14000"/>
    <s v="ACTUALS"/>
    <n v="2021"/>
    <n v="8"/>
    <s v="ONL"/>
    <s v="0001712720"/>
    <d v="2021-02-08T00:00:00"/>
    <d v="2021-02-09T00:00:00"/>
    <n v="61"/>
    <x v="0"/>
    <s v="390004"/>
    <x v="5"/>
    <s v="10740"/>
    <m/>
    <x v="1"/>
    <s v="14000"/>
    <x v="0"/>
    <s v="STATE"/>
    <m/>
    <m/>
    <m/>
    <m/>
    <n v="125.11"/>
    <m/>
    <s v="Prorate  2nd Q Financial chgs"/>
    <s v="Distribute the costs for 2nd Quarter Financial service costs across the agency programs/projects."/>
  </r>
  <r>
    <s v="14000"/>
    <s v="ACTUALS"/>
    <n v="2021"/>
    <n v="8"/>
    <s v="ONL"/>
    <s v="0001712720"/>
    <d v="2021-02-08T00:00:00"/>
    <d v="2021-02-09T00:00:00"/>
    <n v="99"/>
    <x v="0"/>
    <m/>
    <x v="2"/>
    <s v="99999"/>
    <m/>
    <x v="0"/>
    <m/>
    <x v="0"/>
    <m/>
    <m/>
    <m/>
    <m/>
    <m/>
    <n v="-125.11"/>
    <m/>
    <s v="Cash With The Treasurer Of VA"/>
    <s v="Distribute the costs for 2nd Quarter Financial service costs across the agency programs/projects."/>
  </r>
  <r>
    <s v="14000"/>
    <s v="ACTUALS"/>
    <n v="2021"/>
    <n v="8"/>
    <s v="AP"/>
    <s v="AP01712812"/>
    <d v="2021-02-08T00:00:00"/>
    <d v="2021-02-08T00:00:00"/>
    <n v="22"/>
    <x v="0"/>
    <m/>
    <x v="0"/>
    <s v="99999"/>
    <m/>
    <x v="0"/>
    <s v="14000"/>
    <x v="0"/>
    <s v="STATE"/>
    <m/>
    <m/>
    <m/>
    <m/>
    <n v="-7924.46"/>
    <s v="00025501"/>
    <s v="Accounts Payable"/>
    <s v="Accounts Payable"/>
  </r>
  <r>
    <s v="14000"/>
    <s v="ACTUALS"/>
    <n v="2021"/>
    <n v="8"/>
    <s v="AP"/>
    <s v="AP01712812"/>
    <d v="2021-02-08T00:00:00"/>
    <d v="2021-02-08T00:00:00"/>
    <n v="23"/>
    <x v="0"/>
    <m/>
    <x v="0"/>
    <s v="99999"/>
    <m/>
    <x v="0"/>
    <s v="14000"/>
    <x v="0"/>
    <s v="STATE"/>
    <m/>
    <m/>
    <m/>
    <m/>
    <n v="-7216.47"/>
    <s v="00025502"/>
    <s v="Accounts Payable"/>
    <s v="Accounts Payable"/>
  </r>
  <r>
    <s v="14000"/>
    <s v="ACTUALS"/>
    <n v="2021"/>
    <n v="8"/>
    <s v="AP"/>
    <s v="AP01712812"/>
    <d v="2021-02-08T00:00:00"/>
    <d v="2021-02-08T00:00:00"/>
    <n v="24"/>
    <x v="0"/>
    <m/>
    <x v="0"/>
    <s v="99999"/>
    <m/>
    <x v="0"/>
    <s v="14000"/>
    <x v="0"/>
    <s v="STATE"/>
    <m/>
    <m/>
    <m/>
    <m/>
    <n v="-1973.8"/>
    <s v="00025503"/>
    <s v="Accounts Payable"/>
    <s v="Accounts Payable"/>
  </r>
  <r>
    <s v="14000"/>
    <s v="ACTUALS"/>
    <n v="2021"/>
    <n v="8"/>
    <s v="AP"/>
    <s v="AP01712812"/>
    <d v="2021-02-08T00:00:00"/>
    <d v="2021-02-08T00:00:00"/>
    <n v="25"/>
    <x v="0"/>
    <m/>
    <x v="0"/>
    <s v="99999"/>
    <m/>
    <x v="0"/>
    <s v="14000"/>
    <x v="0"/>
    <s v="STATE"/>
    <m/>
    <m/>
    <m/>
    <m/>
    <n v="-15074.26"/>
    <s v="00025504"/>
    <s v="Accounts Payable"/>
    <s v="Accounts Payable"/>
  </r>
  <r>
    <s v="14000"/>
    <s v="ACTUALS"/>
    <n v="2021"/>
    <n v="8"/>
    <s v="AP"/>
    <s v="AP01712812"/>
    <d v="2021-02-08T00:00:00"/>
    <d v="2021-02-08T00:00:00"/>
    <n v="26"/>
    <x v="0"/>
    <m/>
    <x v="0"/>
    <s v="99999"/>
    <m/>
    <x v="0"/>
    <s v="14000"/>
    <x v="0"/>
    <s v="STATE"/>
    <m/>
    <m/>
    <m/>
    <m/>
    <n v="-2500"/>
    <s v="00025505"/>
    <s v="Accounts Payable"/>
    <s v="Accounts Payable"/>
  </r>
  <r>
    <s v="14000"/>
    <s v="ACTUALS"/>
    <n v="2021"/>
    <n v="8"/>
    <s v="AP"/>
    <s v="AP01712812"/>
    <d v="2021-02-08T00:00:00"/>
    <d v="2021-02-08T00:00:00"/>
    <n v="27"/>
    <x v="0"/>
    <m/>
    <x v="0"/>
    <s v="99999"/>
    <m/>
    <x v="0"/>
    <s v="14000"/>
    <x v="0"/>
    <s v="STATE"/>
    <m/>
    <m/>
    <m/>
    <m/>
    <n v="-9570.8799999999992"/>
    <s v="00025506"/>
    <s v="Accounts Payable"/>
    <s v="Accounts Payable"/>
  </r>
  <r>
    <s v="14000"/>
    <s v="ACTUALS"/>
    <n v="2021"/>
    <n v="8"/>
    <s v="AP"/>
    <s v="AP01712812"/>
    <d v="2021-02-08T00:00:00"/>
    <d v="2021-02-08T00:00:00"/>
    <n v="28"/>
    <x v="0"/>
    <m/>
    <x v="0"/>
    <s v="99999"/>
    <m/>
    <x v="0"/>
    <s v="14000"/>
    <x v="0"/>
    <s v="STATE"/>
    <m/>
    <m/>
    <m/>
    <m/>
    <n v="-19581"/>
    <s v="00025507"/>
    <s v="Accounts Payable"/>
    <s v="Accounts Payable"/>
  </r>
  <r>
    <s v="14000"/>
    <s v="ACTUALS"/>
    <n v="2021"/>
    <n v="8"/>
    <s v="AP"/>
    <s v="AP01712812"/>
    <d v="2021-02-08T00:00:00"/>
    <d v="2021-02-08T00:00:00"/>
    <n v="29"/>
    <x v="0"/>
    <m/>
    <x v="0"/>
    <s v="99999"/>
    <m/>
    <x v="0"/>
    <s v="14000"/>
    <x v="0"/>
    <s v="STATE"/>
    <m/>
    <m/>
    <m/>
    <m/>
    <n v="-6247.02"/>
    <s v="00025508"/>
    <s v="Accounts Payable"/>
    <s v="Accounts Payable"/>
  </r>
  <r>
    <s v="14000"/>
    <s v="ACTUALS"/>
    <n v="2021"/>
    <n v="8"/>
    <s v="AP"/>
    <s v="AP01712812"/>
    <d v="2021-02-08T00:00:00"/>
    <d v="2021-02-08T00:00:00"/>
    <n v="30"/>
    <x v="0"/>
    <m/>
    <x v="0"/>
    <s v="99999"/>
    <m/>
    <x v="0"/>
    <s v="14000"/>
    <x v="0"/>
    <s v="STATE"/>
    <m/>
    <m/>
    <m/>
    <m/>
    <n v="-19555"/>
    <s v="00025509"/>
    <s v="Accounts Payable"/>
    <s v="Accounts Payable"/>
  </r>
  <r>
    <s v="14000"/>
    <s v="ACTUALS"/>
    <n v="2021"/>
    <n v="8"/>
    <s v="AP"/>
    <s v="AP01712812"/>
    <d v="2021-02-08T00:00:00"/>
    <d v="2021-02-08T00:00:00"/>
    <n v="31"/>
    <x v="0"/>
    <m/>
    <x v="0"/>
    <s v="99999"/>
    <m/>
    <x v="0"/>
    <s v="14000"/>
    <x v="0"/>
    <s v="STATE"/>
    <m/>
    <m/>
    <m/>
    <m/>
    <n v="-24385.759999999998"/>
    <s v="00025510"/>
    <s v="Accounts Payable"/>
    <s v="Accounts Payable"/>
  </r>
  <r>
    <s v="14000"/>
    <s v="ACTUALS"/>
    <n v="2021"/>
    <n v="8"/>
    <s v="AP"/>
    <s v="AP01712812"/>
    <d v="2021-02-08T00:00:00"/>
    <d v="2021-02-08T00:00:00"/>
    <n v="32"/>
    <x v="0"/>
    <m/>
    <x v="0"/>
    <s v="99999"/>
    <m/>
    <x v="0"/>
    <s v="14000"/>
    <x v="0"/>
    <s v="STATE"/>
    <m/>
    <m/>
    <m/>
    <m/>
    <n v="-10393"/>
    <s v="00025511"/>
    <s v="Accounts Payable"/>
    <s v="Accounts Payable"/>
  </r>
  <r>
    <s v="14000"/>
    <s v="ACTUALS"/>
    <n v="2021"/>
    <n v="8"/>
    <s v="AP"/>
    <s v="AP01712812"/>
    <d v="2021-02-08T00:00:00"/>
    <d v="2021-02-08T00:00:00"/>
    <n v="33"/>
    <x v="0"/>
    <m/>
    <x v="0"/>
    <s v="99999"/>
    <m/>
    <x v="0"/>
    <s v="14000"/>
    <x v="0"/>
    <s v="STATE"/>
    <m/>
    <m/>
    <m/>
    <m/>
    <n v="-4478.24"/>
    <s v="00025512"/>
    <s v="Accounts Payable"/>
    <s v="Accounts Payable"/>
  </r>
  <r>
    <s v="14000"/>
    <s v="ACTUALS"/>
    <n v="2021"/>
    <n v="8"/>
    <s v="AP"/>
    <s v="AP01712812"/>
    <d v="2021-02-08T00:00:00"/>
    <d v="2021-02-08T00:00:00"/>
    <n v="34"/>
    <x v="0"/>
    <m/>
    <x v="0"/>
    <s v="99999"/>
    <m/>
    <x v="0"/>
    <s v="14000"/>
    <x v="0"/>
    <s v="STATE"/>
    <m/>
    <m/>
    <m/>
    <m/>
    <n v="-18296.189999999999"/>
    <s v="00025513"/>
    <s v="Accounts Payable"/>
    <s v="Accounts Payable"/>
  </r>
  <r>
    <s v="14000"/>
    <s v="ACTUALS"/>
    <n v="2021"/>
    <n v="8"/>
    <s v="AP"/>
    <s v="AP01712812"/>
    <d v="2021-02-08T00:00:00"/>
    <d v="2021-02-08T00:00:00"/>
    <n v="35"/>
    <x v="0"/>
    <m/>
    <x v="0"/>
    <s v="99999"/>
    <m/>
    <x v="0"/>
    <s v="14000"/>
    <x v="0"/>
    <s v="STATE"/>
    <m/>
    <m/>
    <m/>
    <m/>
    <n v="-10739.88"/>
    <s v="00025514"/>
    <s v="Accounts Payable"/>
    <s v="Accounts Payable"/>
  </r>
  <r>
    <s v="14000"/>
    <s v="ACTUALS"/>
    <n v="2021"/>
    <n v="8"/>
    <s v="AP"/>
    <s v="AP01712812"/>
    <d v="2021-02-08T00:00:00"/>
    <d v="2021-02-08T00:00:00"/>
    <n v="36"/>
    <x v="0"/>
    <m/>
    <x v="0"/>
    <s v="99999"/>
    <m/>
    <x v="0"/>
    <s v="14000"/>
    <x v="0"/>
    <s v="STATE"/>
    <m/>
    <m/>
    <m/>
    <m/>
    <n v="-21430.21"/>
    <s v="00025516"/>
    <s v="Accounts Payable"/>
    <s v="Accounts Payable"/>
  </r>
  <r>
    <s v="14000"/>
    <s v="ACTUALS"/>
    <n v="2021"/>
    <n v="8"/>
    <s v="AP"/>
    <s v="AP01712812"/>
    <d v="2021-02-08T00:00:00"/>
    <d v="2021-02-08T00:00:00"/>
    <n v="37"/>
    <x v="0"/>
    <m/>
    <x v="0"/>
    <s v="99999"/>
    <m/>
    <x v="0"/>
    <s v="14000"/>
    <x v="0"/>
    <s v="STATE"/>
    <m/>
    <m/>
    <m/>
    <m/>
    <n v="-9691.98"/>
    <s v="00025517"/>
    <s v="Accounts Payable"/>
    <s v="Accounts Payable"/>
  </r>
  <r>
    <s v="14000"/>
    <s v="ACTUALS"/>
    <n v="2021"/>
    <n v="8"/>
    <s v="AP"/>
    <s v="AP01712812"/>
    <d v="2021-02-08T00:00:00"/>
    <d v="2021-02-08T00:00:00"/>
    <n v="38"/>
    <x v="0"/>
    <m/>
    <x v="0"/>
    <s v="99999"/>
    <m/>
    <x v="0"/>
    <s v="14000"/>
    <x v="0"/>
    <s v="STATE"/>
    <m/>
    <m/>
    <m/>
    <m/>
    <n v="-9738.99"/>
    <s v="00025518"/>
    <s v="Accounts Payable"/>
    <s v="Accounts Payable"/>
  </r>
  <r>
    <s v="14000"/>
    <s v="ACTUALS"/>
    <n v="2021"/>
    <n v="8"/>
    <s v="AP"/>
    <s v="AP01712812"/>
    <d v="2021-02-08T00:00:00"/>
    <d v="2021-02-08T00:00:00"/>
    <n v="39"/>
    <x v="0"/>
    <m/>
    <x v="0"/>
    <s v="99999"/>
    <m/>
    <x v="0"/>
    <s v="14000"/>
    <x v="0"/>
    <s v="STATE"/>
    <m/>
    <m/>
    <m/>
    <m/>
    <n v="-2248.6"/>
    <s v="00025519"/>
    <s v="Accounts Payable"/>
    <s v="Accounts Payable"/>
  </r>
  <r>
    <s v="14000"/>
    <s v="ACTUALS"/>
    <n v="2021"/>
    <n v="8"/>
    <s v="AP"/>
    <s v="AP01712812"/>
    <d v="2021-02-08T00:00:00"/>
    <d v="2021-02-08T00:00:00"/>
    <n v="128"/>
    <x v="0"/>
    <s v="390002"/>
    <x v="1"/>
    <s v="90000"/>
    <m/>
    <x v="0"/>
    <s v="14000"/>
    <x v="0"/>
    <s v="STATE"/>
    <s v="029"/>
    <m/>
    <m/>
    <m/>
    <n v="7924.46"/>
    <s v="00025501"/>
    <s v="20-A5051CE20 CESF"/>
    <s v="Accounts Payable"/>
  </r>
  <r>
    <s v="14000"/>
    <s v="ACTUALS"/>
    <n v="2021"/>
    <n v="8"/>
    <s v="AP"/>
    <s v="AP01712812"/>
    <d v="2021-02-08T00:00:00"/>
    <d v="2021-02-08T00:00:00"/>
    <n v="129"/>
    <x v="0"/>
    <s v="390002"/>
    <x v="1"/>
    <s v="90000"/>
    <m/>
    <x v="0"/>
    <s v="14000"/>
    <x v="0"/>
    <s v="STATE"/>
    <s v="003"/>
    <m/>
    <m/>
    <m/>
    <n v="7216.47"/>
    <s v="00025502"/>
    <s v="20-A5056CE20 CESF"/>
    <s v="Accounts Payable"/>
  </r>
  <r>
    <s v="14000"/>
    <s v="ACTUALS"/>
    <n v="2021"/>
    <n v="8"/>
    <s v="AP"/>
    <s v="AP01712812"/>
    <d v="2021-02-08T00:00:00"/>
    <d v="2021-02-08T00:00:00"/>
    <n v="130"/>
    <x v="0"/>
    <s v="390002"/>
    <x v="1"/>
    <s v="90000"/>
    <m/>
    <x v="0"/>
    <s v="14000"/>
    <x v="0"/>
    <s v="STATE"/>
    <s v="061"/>
    <m/>
    <m/>
    <m/>
    <n v="1973.8"/>
    <s v="00025503"/>
    <s v="20-A5070CE20 CESF"/>
    <s v="Accounts Payable"/>
  </r>
  <r>
    <s v="14000"/>
    <s v="ACTUALS"/>
    <n v="2021"/>
    <n v="8"/>
    <s v="AP"/>
    <s v="AP01712812"/>
    <d v="2021-02-08T00:00:00"/>
    <d v="2021-02-08T00:00:00"/>
    <n v="131"/>
    <x v="0"/>
    <s v="390002"/>
    <x v="1"/>
    <s v="90000"/>
    <m/>
    <x v="0"/>
    <s v="14000"/>
    <x v="0"/>
    <s v="STATE"/>
    <s v="071"/>
    <m/>
    <m/>
    <m/>
    <n v="15074.26"/>
    <s v="00025504"/>
    <s v="20-A5075CE20 CESF"/>
    <s v="Accounts Payable"/>
  </r>
  <r>
    <s v="14000"/>
    <s v="ACTUALS"/>
    <n v="2021"/>
    <n v="8"/>
    <s v="AP"/>
    <s v="AP01712812"/>
    <d v="2021-02-08T00:00:00"/>
    <d v="2021-02-08T00:00:00"/>
    <n v="132"/>
    <x v="0"/>
    <s v="390002"/>
    <x v="1"/>
    <s v="90000"/>
    <m/>
    <x v="0"/>
    <s v="14000"/>
    <x v="0"/>
    <s v="STATE"/>
    <s v="730"/>
    <m/>
    <m/>
    <m/>
    <n v="2500"/>
    <s v="00025505"/>
    <s v="20-A5099CE20 CESF"/>
    <s v="Accounts Payable"/>
  </r>
  <r>
    <s v="14000"/>
    <s v="ACTUALS"/>
    <n v="2021"/>
    <n v="8"/>
    <s v="AP"/>
    <s v="AP01712812"/>
    <d v="2021-02-08T00:00:00"/>
    <d v="2021-02-08T00:00:00"/>
    <n v="133"/>
    <x v="0"/>
    <s v="390002"/>
    <x v="1"/>
    <s v="90000"/>
    <m/>
    <x v="0"/>
    <s v="14000"/>
    <x v="0"/>
    <s v="STATE"/>
    <s v="442"/>
    <m/>
    <m/>
    <m/>
    <n v="9570.8799999999992"/>
    <s v="00025506"/>
    <s v="20-A5106CE20 CESF"/>
    <s v="Accounts Payable"/>
  </r>
  <r>
    <s v="14000"/>
    <s v="ACTUALS"/>
    <n v="2021"/>
    <n v="8"/>
    <s v="AP"/>
    <s v="AP01712812"/>
    <d v="2021-02-08T00:00:00"/>
    <d v="2021-02-08T00:00:00"/>
    <n v="134"/>
    <x v="0"/>
    <s v="390002"/>
    <x v="1"/>
    <s v="90000"/>
    <m/>
    <x v="0"/>
    <s v="14000"/>
    <x v="0"/>
    <s v="STATE"/>
    <s v="760"/>
    <m/>
    <m/>
    <m/>
    <n v="19581"/>
    <s v="00025507"/>
    <s v="20-A5107CE20 CESF"/>
    <s v="Accounts Payable"/>
  </r>
  <r>
    <s v="14000"/>
    <s v="ACTUALS"/>
    <n v="2021"/>
    <n v="8"/>
    <s v="AP"/>
    <s v="AP01712812"/>
    <d v="2021-02-08T00:00:00"/>
    <d v="2021-02-08T00:00:00"/>
    <n v="135"/>
    <x v="0"/>
    <s v="390002"/>
    <x v="1"/>
    <s v="90000"/>
    <m/>
    <x v="0"/>
    <s v="14000"/>
    <x v="0"/>
    <s v="STATE"/>
    <s v="175"/>
    <m/>
    <m/>
    <m/>
    <n v="6247.02"/>
    <s v="00025508"/>
    <s v="20-A5113CE20 CESF"/>
    <s v="Accounts Payable"/>
  </r>
  <r>
    <s v="14000"/>
    <s v="ACTUALS"/>
    <n v="2021"/>
    <n v="8"/>
    <s v="AP"/>
    <s v="AP01712812"/>
    <d v="2021-02-08T00:00:00"/>
    <d v="2021-02-08T00:00:00"/>
    <n v="136"/>
    <x v="0"/>
    <s v="390002"/>
    <x v="1"/>
    <s v="90000"/>
    <m/>
    <x v="0"/>
    <s v="14000"/>
    <x v="0"/>
    <s v="STATE"/>
    <s v="139"/>
    <m/>
    <m/>
    <m/>
    <n v="19555"/>
    <s v="00025509"/>
    <s v="20-A5121CE20 CESF"/>
    <s v="Accounts Payable"/>
  </r>
  <r>
    <s v="14000"/>
    <s v="ACTUALS"/>
    <n v="2021"/>
    <n v="8"/>
    <s v="AP"/>
    <s v="AP01712812"/>
    <d v="2021-02-08T00:00:00"/>
    <d v="2021-02-08T00:00:00"/>
    <n v="137"/>
    <x v="0"/>
    <s v="390002"/>
    <x v="1"/>
    <s v="90000"/>
    <m/>
    <x v="0"/>
    <s v="14000"/>
    <x v="0"/>
    <s v="STATE"/>
    <s v="195"/>
    <m/>
    <m/>
    <m/>
    <n v="24385.759999999998"/>
    <s v="00025510"/>
    <s v="20-A5130CE20 CESF"/>
    <s v="Accounts Payable"/>
  </r>
  <r>
    <s v="14000"/>
    <s v="ACTUALS"/>
    <n v="2021"/>
    <n v="8"/>
    <s v="AP"/>
    <s v="AP01712812"/>
    <d v="2021-02-08T00:00:00"/>
    <d v="2021-02-08T00:00:00"/>
    <n v="138"/>
    <x v="0"/>
    <s v="390002"/>
    <x v="1"/>
    <s v="90000"/>
    <m/>
    <x v="0"/>
    <s v="14000"/>
    <x v="0"/>
    <s v="STATE"/>
    <s v="009"/>
    <m/>
    <m/>
    <m/>
    <n v="10393"/>
    <s v="00025511"/>
    <s v="20-A5133CE20 CESF"/>
    <s v="Accounts Payable"/>
  </r>
  <r>
    <s v="14000"/>
    <s v="ACTUALS"/>
    <n v="2021"/>
    <n v="8"/>
    <s v="AP"/>
    <s v="AP01712812"/>
    <d v="2021-02-08T00:00:00"/>
    <d v="2021-02-08T00:00:00"/>
    <n v="139"/>
    <x v="0"/>
    <s v="390002"/>
    <x v="1"/>
    <s v="90000"/>
    <m/>
    <x v="0"/>
    <s v="14000"/>
    <x v="0"/>
    <s v="STATE"/>
    <s v="025"/>
    <m/>
    <m/>
    <m/>
    <n v="4478.24"/>
    <s v="00025512"/>
    <s v="20-A5135CE20 CESF"/>
    <s v="Accounts Payable"/>
  </r>
  <r>
    <s v="14000"/>
    <s v="ACTUALS"/>
    <n v="2021"/>
    <n v="8"/>
    <s v="AP"/>
    <s v="AP01712812"/>
    <d v="2021-02-08T00:00:00"/>
    <d v="2021-02-08T00:00:00"/>
    <n v="140"/>
    <x v="0"/>
    <s v="390002"/>
    <x v="1"/>
    <s v="90000"/>
    <m/>
    <x v="0"/>
    <s v="14000"/>
    <x v="0"/>
    <s v="STATE"/>
    <s v="051"/>
    <m/>
    <m/>
    <m/>
    <n v="18296.189999999999"/>
    <s v="00025513"/>
    <s v="20-A5138CE20 CESF"/>
    <s v="Accounts Payable"/>
  </r>
  <r>
    <s v="14000"/>
    <s v="ACTUALS"/>
    <n v="2021"/>
    <n v="8"/>
    <s v="AP"/>
    <s v="AP01712812"/>
    <d v="2021-02-08T00:00:00"/>
    <d v="2021-02-08T00:00:00"/>
    <n v="141"/>
    <x v="0"/>
    <s v="390002"/>
    <x v="1"/>
    <s v="90000"/>
    <m/>
    <x v="0"/>
    <s v="14000"/>
    <x v="0"/>
    <s v="STATE"/>
    <s v="840"/>
    <m/>
    <m/>
    <m/>
    <n v="10739.88"/>
    <s v="00025514"/>
    <s v="20-A5148CE20 CESF"/>
    <s v="Accounts Payable"/>
  </r>
  <r>
    <s v="14000"/>
    <s v="ACTUALS"/>
    <n v="2021"/>
    <n v="8"/>
    <s v="AP"/>
    <s v="AP01712812"/>
    <d v="2021-02-08T00:00:00"/>
    <d v="2021-02-08T00:00:00"/>
    <n v="142"/>
    <x v="0"/>
    <s v="390002"/>
    <x v="1"/>
    <s v="90000"/>
    <m/>
    <x v="0"/>
    <s v="14000"/>
    <x v="0"/>
    <s v="STATE"/>
    <s v="840"/>
    <m/>
    <m/>
    <m/>
    <n v="9691.98"/>
    <s v="00025517"/>
    <s v="20-A5192CE20 CESF"/>
    <s v="Accounts Payable"/>
  </r>
  <r>
    <s v="14000"/>
    <s v="ACTUALS"/>
    <n v="2021"/>
    <n v="8"/>
    <s v="AP"/>
    <s v="AP01712812"/>
    <d v="2021-02-08T00:00:00"/>
    <d v="2021-02-08T00:00:00"/>
    <n v="175"/>
    <x v="0"/>
    <s v="390002"/>
    <x v="3"/>
    <s v="90000"/>
    <m/>
    <x v="0"/>
    <s v="14000"/>
    <x v="0"/>
    <s v="STATE"/>
    <s v="398"/>
    <m/>
    <m/>
    <m/>
    <n v="21430.21"/>
    <s v="00025516"/>
    <s v="20-A5186CE20 CESF"/>
    <s v="Accounts Payable"/>
  </r>
  <r>
    <s v="14000"/>
    <s v="ACTUALS"/>
    <n v="2021"/>
    <n v="8"/>
    <s v="AP"/>
    <s v="AP01712812"/>
    <d v="2021-02-08T00:00:00"/>
    <d v="2021-02-08T00:00:00"/>
    <n v="176"/>
    <x v="0"/>
    <s v="390002"/>
    <x v="3"/>
    <s v="90000"/>
    <m/>
    <x v="0"/>
    <s v="14000"/>
    <x v="0"/>
    <s v="STATE"/>
    <s v="760"/>
    <m/>
    <m/>
    <m/>
    <n v="9738.99"/>
    <s v="00025518"/>
    <s v="20-A5209CE20 CESF"/>
    <s v="Accounts Payable"/>
  </r>
  <r>
    <s v="14000"/>
    <s v="ACTUALS"/>
    <n v="2021"/>
    <n v="8"/>
    <s v="AP"/>
    <s v="AP01712812"/>
    <d v="2021-02-08T00:00:00"/>
    <d v="2021-02-08T00:00:00"/>
    <n v="177"/>
    <x v="0"/>
    <s v="390002"/>
    <x v="3"/>
    <s v="90000"/>
    <m/>
    <x v="0"/>
    <s v="14000"/>
    <x v="0"/>
    <s v="STATE"/>
    <s v="840"/>
    <m/>
    <m/>
    <m/>
    <n v="2248.6"/>
    <s v="00025519"/>
    <s v="20-A5229CE20 CESF"/>
    <s v="Accounts Payable"/>
  </r>
  <r>
    <s v="14000"/>
    <s v="ACTUALS"/>
    <n v="2021"/>
    <n v="8"/>
    <s v="AP"/>
    <s v="AP01713160"/>
    <d v="2021-02-08T00:00:00"/>
    <d v="2021-02-08T00:00:00"/>
    <n v="2"/>
    <x v="0"/>
    <m/>
    <x v="2"/>
    <s v="99999"/>
    <m/>
    <x v="0"/>
    <s v="14000"/>
    <x v="0"/>
    <s v="STATE"/>
    <m/>
    <m/>
    <m/>
    <m/>
    <n v="-19581"/>
    <s v="00025507"/>
    <s v="Cash With The Treasurer Of VA"/>
    <s v="AP Payments"/>
  </r>
  <r>
    <s v="14000"/>
    <s v="ACTUALS"/>
    <n v="2021"/>
    <n v="8"/>
    <s v="AP"/>
    <s v="AP01713160"/>
    <d v="2021-02-08T00:00:00"/>
    <d v="2021-02-08T00:00:00"/>
    <n v="10"/>
    <x v="0"/>
    <m/>
    <x v="2"/>
    <s v="99999"/>
    <m/>
    <x v="0"/>
    <s v="14000"/>
    <x v="0"/>
    <s v="STATE"/>
    <m/>
    <m/>
    <m/>
    <m/>
    <n v="-6247.02"/>
    <s v="00025508"/>
    <s v="Cash With The Treasurer Of VA"/>
    <s v="AP Payments"/>
  </r>
  <r>
    <s v="14000"/>
    <s v="ACTUALS"/>
    <n v="2021"/>
    <n v="8"/>
    <s v="AP"/>
    <s v="AP01713160"/>
    <d v="2021-02-08T00:00:00"/>
    <d v="2021-02-08T00:00:00"/>
    <n v="11"/>
    <x v="0"/>
    <m/>
    <x v="2"/>
    <s v="99999"/>
    <m/>
    <x v="0"/>
    <s v="14000"/>
    <x v="0"/>
    <s v="STATE"/>
    <m/>
    <m/>
    <m/>
    <m/>
    <n v="-19555"/>
    <s v="00025509"/>
    <s v="Cash With The Treasurer Of VA"/>
    <s v="AP Payments"/>
  </r>
  <r>
    <s v="14000"/>
    <s v="ACTUALS"/>
    <n v="2021"/>
    <n v="8"/>
    <s v="AP"/>
    <s v="AP01713160"/>
    <d v="2021-02-08T00:00:00"/>
    <d v="2021-02-08T00:00:00"/>
    <n v="12"/>
    <x v="0"/>
    <m/>
    <x v="2"/>
    <s v="99999"/>
    <m/>
    <x v="0"/>
    <s v="14000"/>
    <x v="0"/>
    <s v="STATE"/>
    <m/>
    <m/>
    <m/>
    <m/>
    <n v="-24385.759999999998"/>
    <s v="00025510"/>
    <s v="Cash With The Treasurer Of VA"/>
    <s v="AP Payments"/>
  </r>
  <r>
    <s v="14000"/>
    <s v="ACTUALS"/>
    <n v="2021"/>
    <n v="8"/>
    <s v="AP"/>
    <s v="AP01713160"/>
    <d v="2021-02-08T00:00:00"/>
    <d v="2021-02-08T00:00:00"/>
    <n v="13"/>
    <x v="0"/>
    <m/>
    <x v="2"/>
    <s v="99999"/>
    <m/>
    <x v="0"/>
    <s v="14000"/>
    <x v="0"/>
    <s v="STATE"/>
    <m/>
    <m/>
    <m/>
    <m/>
    <n v="-10393"/>
    <s v="00025511"/>
    <s v="Cash With The Treasurer Of VA"/>
    <s v="AP Payments"/>
  </r>
  <r>
    <s v="14000"/>
    <s v="ACTUALS"/>
    <n v="2021"/>
    <n v="8"/>
    <s v="AP"/>
    <s v="AP01713160"/>
    <d v="2021-02-08T00:00:00"/>
    <d v="2021-02-08T00:00:00"/>
    <n v="14"/>
    <x v="0"/>
    <m/>
    <x v="2"/>
    <s v="99999"/>
    <m/>
    <x v="0"/>
    <s v="14000"/>
    <x v="0"/>
    <s v="STATE"/>
    <m/>
    <m/>
    <m/>
    <m/>
    <n v="-4478.24"/>
    <s v="00025512"/>
    <s v="Cash With The Treasurer Of VA"/>
    <s v="AP Payments"/>
  </r>
  <r>
    <s v="14000"/>
    <s v="ACTUALS"/>
    <n v="2021"/>
    <n v="8"/>
    <s v="AP"/>
    <s v="AP01713160"/>
    <d v="2021-02-08T00:00:00"/>
    <d v="2021-02-08T00:00:00"/>
    <n v="15"/>
    <x v="0"/>
    <m/>
    <x v="2"/>
    <s v="99999"/>
    <m/>
    <x v="0"/>
    <s v="14000"/>
    <x v="0"/>
    <s v="STATE"/>
    <m/>
    <m/>
    <m/>
    <m/>
    <n v="-18296.189999999999"/>
    <s v="00025513"/>
    <s v="Cash With The Treasurer Of VA"/>
    <s v="AP Payments"/>
  </r>
  <r>
    <s v="14000"/>
    <s v="ACTUALS"/>
    <n v="2021"/>
    <n v="8"/>
    <s v="AP"/>
    <s v="AP01713160"/>
    <d v="2021-02-08T00:00:00"/>
    <d v="2021-02-08T00:00:00"/>
    <n v="16"/>
    <x v="0"/>
    <m/>
    <x v="2"/>
    <s v="99999"/>
    <m/>
    <x v="0"/>
    <s v="14000"/>
    <x v="0"/>
    <s v="STATE"/>
    <m/>
    <m/>
    <m/>
    <m/>
    <n v="-10739.88"/>
    <s v="00025514"/>
    <s v="Cash With The Treasurer Of VA"/>
    <s v="AP Payments"/>
  </r>
  <r>
    <s v="14000"/>
    <s v="ACTUALS"/>
    <n v="2021"/>
    <n v="8"/>
    <s v="AP"/>
    <s v="AP01713160"/>
    <d v="2021-02-08T00:00:00"/>
    <d v="2021-02-08T00:00:00"/>
    <n v="24"/>
    <x v="0"/>
    <m/>
    <x v="2"/>
    <s v="99999"/>
    <m/>
    <x v="0"/>
    <s v="14000"/>
    <x v="0"/>
    <s v="STATE"/>
    <m/>
    <m/>
    <m/>
    <m/>
    <n v="-21430.21"/>
    <s v="00025516"/>
    <s v="Cash With The Treasurer Of VA"/>
    <s v="AP Payments"/>
  </r>
  <r>
    <s v="14000"/>
    <s v="ACTUALS"/>
    <n v="2021"/>
    <n v="8"/>
    <s v="AP"/>
    <s v="AP01713160"/>
    <d v="2021-02-08T00:00:00"/>
    <d v="2021-02-08T00:00:00"/>
    <n v="25"/>
    <x v="0"/>
    <m/>
    <x v="2"/>
    <s v="99999"/>
    <m/>
    <x v="0"/>
    <s v="14000"/>
    <x v="0"/>
    <s v="STATE"/>
    <m/>
    <m/>
    <m/>
    <m/>
    <n v="-9691.98"/>
    <s v="00025517"/>
    <s v="Cash With The Treasurer Of VA"/>
    <s v="AP Payments"/>
  </r>
  <r>
    <s v="14000"/>
    <s v="ACTUALS"/>
    <n v="2021"/>
    <n v="8"/>
    <s v="AP"/>
    <s v="AP01713160"/>
    <d v="2021-02-08T00:00:00"/>
    <d v="2021-02-08T00:00:00"/>
    <n v="26"/>
    <x v="0"/>
    <m/>
    <x v="2"/>
    <s v="99999"/>
    <m/>
    <x v="0"/>
    <s v="14000"/>
    <x v="0"/>
    <s v="STATE"/>
    <m/>
    <m/>
    <m/>
    <m/>
    <n v="-9738.99"/>
    <s v="00025518"/>
    <s v="Cash With The Treasurer Of VA"/>
    <s v="AP Payments"/>
  </r>
  <r>
    <s v="14000"/>
    <s v="ACTUALS"/>
    <n v="2021"/>
    <n v="8"/>
    <s v="AP"/>
    <s v="AP01713160"/>
    <d v="2021-02-08T00:00:00"/>
    <d v="2021-02-08T00:00:00"/>
    <n v="27"/>
    <x v="0"/>
    <m/>
    <x v="2"/>
    <s v="99999"/>
    <m/>
    <x v="0"/>
    <s v="14000"/>
    <x v="0"/>
    <s v="STATE"/>
    <m/>
    <m/>
    <m/>
    <m/>
    <n v="-2248.6"/>
    <s v="00025519"/>
    <s v="Cash With The Treasurer Of VA"/>
    <s v="AP Payments"/>
  </r>
  <r>
    <s v="14000"/>
    <s v="ACTUALS"/>
    <n v="2021"/>
    <n v="8"/>
    <s v="AP"/>
    <s v="AP01713160"/>
    <d v="2021-02-08T00:00:00"/>
    <d v="2021-02-08T00:00:00"/>
    <n v="50"/>
    <x v="0"/>
    <m/>
    <x v="2"/>
    <s v="99999"/>
    <m/>
    <x v="0"/>
    <s v="14000"/>
    <x v="0"/>
    <s v="STATE"/>
    <m/>
    <m/>
    <m/>
    <m/>
    <n v="-7924.46"/>
    <s v="00025501"/>
    <s v="Cash With The Treasurer Of VA"/>
    <s v="AP Payments"/>
  </r>
  <r>
    <s v="14000"/>
    <s v="ACTUALS"/>
    <n v="2021"/>
    <n v="8"/>
    <s v="AP"/>
    <s v="AP01713160"/>
    <d v="2021-02-08T00:00:00"/>
    <d v="2021-02-08T00:00:00"/>
    <n v="51"/>
    <x v="0"/>
    <m/>
    <x v="2"/>
    <s v="99999"/>
    <m/>
    <x v="0"/>
    <s v="14000"/>
    <x v="0"/>
    <s v="STATE"/>
    <m/>
    <m/>
    <m/>
    <m/>
    <n v="-7216.47"/>
    <s v="00025502"/>
    <s v="Cash With The Treasurer Of VA"/>
    <s v="AP Payments"/>
  </r>
  <r>
    <s v="14000"/>
    <s v="ACTUALS"/>
    <n v="2021"/>
    <n v="8"/>
    <s v="AP"/>
    <s v="AP01713160"/>
    <d v="2021-02-08T00:00:00"/>
    <d v="2021-02-08T00:00:00"/>
    <n v="52"/>
    <x v="0"/>
    <m/>
    <x v="2"/>
    <s v="99999"/>
    <m/>
    <x v="0"/>
    <s v="14000"/>
    <x v="0"/>
    <s v="STATE"/>
    <m/>
    <m/>
    <m/>
    <m/>
    <n v="-1973.8"/>
    <s v="00025503"/>
    <s v="Cash With The Treasurer Of VA"/>
    <s v="AP Payments"/>
  </r>
  <r>
    <s v="14000"/>
    <s v="ACTUALS"/>
    <n v="2021"/>
    <n v="8"/>
    <s v="AP"/>
    <s v="AP01713160"/>
    <d v="2021-02-08T00:00:00"/>
    <d v="2021-02-08T00:00:00"/>
    <n v="53"/>
    <x v="0"/>
    <m/>
    <x v="2"/>
    <s v="99999"/>
    <m/>
    <x v="0"/>
    <s v="14000"/>
    <x v="0"/>
    <s v="STATE"/>
    <m/>
    <m/>
    <m/>
    <m/>
    <n v="-15074.26"/>
    <s v="00025504"/>
    <s v="Cash With The Treasurer Of VA"/>
    <s v="AP Payments"/>
  </r>
  <r>
    <s v="14000"/>
    <s v="ACTUALS"/>
    <n v="2021"/>
    <n v="8"/>
    <s v="AP"/>
    <s v="AP01713160"/>
    <d v="2021-02-08T00:00:00"/>
    <d v="2021-02-08T00:00:00"/>
    <n v="54"/>
    <x v="0"/>
    <m/>
    <x v="2"/>
    <s v="99999"/>
    <m/>
    <x v="0"/>
    <s v="14000"/>
    <x v="0"/>
    <s v="STATE"/>
    <m/>
    <m/>
    <m/>
    <m/>
    <n v="-2500"/>
    <s v="00025505"/>
    <s v="Cash With The Treasurer Of VA"/>
    <s v="AP Payments"/>
  </r>
  <r>
    <s v="14000"/>
    <s v="ACTUALS"/>
    <n v="2021"/>
    <n v="8"/>
    <s v="AP"/>
    <s v="AP01713160"/>
    <d v="2021-02-08T00:00:00"/>
    <d v="2021-02-08T00:00:00"/>
    <n v="55"/>
    <x v="0"/>
    <m/>
    <x v="2"/>
    <s v="99999"/>
    <m/>
    <x v="0"/>
    <s v="14000"/>
    <x v="0"/>
    <s v="STATE"/>
    <m/>
    <m/>
    <m/>
    <m/>
    <n v="-9570.8799999999992"/>
    <s v="00025506"/>
    <s v="Cash With The Treasurer Of VA"/>
    <s v="AP Payments"/>
  </r>
  <r>
    <s v="14000"/>
    <s v="ACTUALS"/>
    <n v="2021"/>
    <n v="8"/>
    <s v="AP"/>
    <s v="AP01713160"/>
    <d v="2021-02-08T00:00:00"/>
    <d v="2021-02-08T00:00:00"/>
    <n v="60"/>
    <x v="0"/>
    <m/>
    <x v="0"/>
    <s v="99999"/>
    <m/>
    <x v="0"/>
    <s v="14000"/>
    <x v="0"/>
    <s v="STATE"/>
    <m/>
    <m/>
    <m/>
    <m/>
    <n v="6247.02"/>
    <s v="00025508"/>
    <s v="Accounts Payable"/>
    <s v="AP Payments"/>
  </r>
  <r>
    <s v="14000"/>
    <s v="ACTUALS"/>
    <n v="2021"/>
    <n v="8"/>
    <s v="AP"/>
    <s v="AP01713160"/>
    <d v="2021-02-08T00:00:00"/>
    <d v="2021-02-08T00:00:00"/>
    <n v="68"/>
    <x v="0"/>
    <m/>
    <x v="0"/>
    <s v="99999"/>
    <m/>
    <x v="0"/>
    <s v="14000"/>
    <x v="0"/>
    <s v="STATE"/>
    <m/>
    <m/>
    <m/>
    <m/>
    <n v="19555"/>
    <s v="00025509"/>
    <s v="Accounts Payable"/>
    <s v="AP Payments"/>
  </r>
  <r>
    <s v="14000"/>
    <s v="ACTUALS"/>
    <n v="2021"/>
    <n v="8"/>
    <s v="AP"/>
    <s v="AP01713160"/>
    <d v="2021-02-08T00:00:00"/>
    <d v="2021-02-08T00:00:00"/>
    <n v="69"/>
    <x v="0"/>
    <m/>
    <x v="0"/>
    <s v="99999"/>
    <m/>
    <x v="0"/>
    <s v="14000"/>
    <x v="0"/>
    <s v="STATE"/>
    <m/>
    <m/>
    <m/>
    <m/>
    <n v="24385.759999999998"/>
    <s v="00025510"/>
    <s v="Accounts Payable"/>
    <s v="AP Payments"/>
  </r>
  <r>
    <s v="14000"/>
    <s v="ACTUALS"/>
    <n v="2021"/>
    <n v="8"/>
    <s v="AP"/>
    <s v="AP01713160"/>
    <d v="2021-02-08T00:00:00"/>
    <d v="2021-02-08T00:00:00"/>
    <n v="70"/>
    <x v="0"/>
    <m/>
    <x v="0"/>
    <s v="99999"/>
    <m/>
    <x v="0"/>
    <s v="14000"/>
    <x v="0"/>
    <s v="STATE"/>
    <m/>
    <m/>
    <m/>
    <m/>
    <n v="10393"/>
    <s v="00025511"/>
    <s v="Accounts Payable"/>
    <s v="AP Payments"/>
  </r>
  <r>
    <s v="14000"/>
    <s v="ACTUALS"/>
    <n v="2021"/>
    <n v="8"/>
    <s v="AP"/>
    <s v="AP01713160"/>
    <d v="2021-02-08T00:00:00"/>
    <d v="2021-02-08T00:00:00"/>
    <n v="71"/>
    <x v="0"/>
    <m/>
    <x v="0"/>
    <s v="99999"/>
    <m/>
    <x v="0"/>
    <s v="14000"/>
    <x v="0"/>
    <s v="STATE"/>
    <m/>
    <m/>
    <m/>
    <m/>
    <n v="4478.24"/>
    <s v="00025512"/>
    <s v="Accounts Payable"/>
    <s v="AP Payments"/>
  </r>
  <r>
    <s v="14000"/>
    <s v="ACTUALS"/>
    <n v="2021"/>
    <n v="8"/>
    <s v="AP"/>
    <s v="AP01713160"/>
    <d v="2021-02-08T00:00:00"/>
    <d v="2021-02-08T00:00:00"/>
    <n v="72"/>
    <x v="0"/>
    <m/>
    <x v="0"/>
    <s v="99999"/>
    <m/>
    <x v="0"/>
    <s v="14000"/>
    <x v="0"/>
    <s v="STATE"/>
    <m/>
    <m/>
    <m/>
    <m/>
    <n v="18296.189999999999"/>
    <s v="00025513"/>
    <s v="Accounts Payable"/>
    <s v="AP Payments"/>
  </r>
  <r>
    <s v="14000"/>
    <s v="ACTUALS"/>
    <n v="2021"/>
    <n v="8"/>
    <s v="AP"/>
    <s v="AP01713160"/>
    <d v="2021-02-08T00:00:00"/>
    <d v="2021-02-08T00:00:00"/>
    <n v="73"/>
    <x v="0"/>
    <m/>
    <x v="0"/>
    <s v="99999"/>
    <m/>
    <x v="0"/>
    <s v="14000"/>
    <x v="0"/>
    <s v="STATE"/>
    <m/>
    <m/>
    <m/>
    <m/>
    <n v="10739.88"/>
    <s v="00025514"/>
    <s v="Accounts Payable"/>
    <s v="AP Payments"/>
  </r>
  <r>
    <s v="14000"/>
    <s v="ACTUALS"/>
    <n v="2021"/>
    <n v="8"/>
    <s v="AP"/>
    <s v="AP01713160"/>
    <d v="2021-02-08T00:00:00"/>
    <d v="2021-02-08T00:00:00"/>
    <n v="74"/>
    <x v="0"/>
    <m/>
    <x v="0"/>
    <s v="99999"/>
    <m/>
    <x v="0"/>
    <s v="14000"/>
    <x v="0"/>
    <s v="STATE"/>
    <m/>
    <m/>
    <m/>
    <m/>
    <n v="21430.21"/>
    <s v="00025516"/>
    <s v="Accounts Payable"/>
    <s v="AP Payments"/>
  </r>
  <r>
    <s v="14000"/>
    <s v="ACTUALS"/>
    <n v="2021"/>
    <n v="8"/>
    <s v="AP"/>
    <s v="AP01713160"/>
    <d v="2021-02-08T00:00:00"/>
    <d v="2021-02-08T00:00:00"/>
    <n v="82"/>
    <x v="0"/>
    <m/>
    <x v="0"/>
    <s v="99999"/>
    <m/>
    <x v="0"/>
    <s v="14000"/>
    <x v="0"/>
    <s v="STATE"/>
    <m/>
    <m/>
    <m/>
    <m/>
    <n v="9691.98"/>
    <s v="00025517"/>
    <s v="Accounts Payable"/>
    <s v="AP Payments"/>
  </r>
  <r>
    <s v="14000"/>
    <s v="ACTUALS"/>
    <n v="2021"/>
    <n v="8"/>
    <s v="AP"/>
    <s v="AP01713160"/>
    <d v="2021-02-08T00:00:00"/>
    <d v="2021-02-08T00:00:00"/>
    <n v="83"/>
    <x v="0"/>
    <m/>
    <x v="0"/>
    <s v="99999"/>
    <m/>
    <x v="0"/>
    <s v="14000"/>
    <x v="0"/>
    <s v="STATE"/>
    <m/>
    <m/>
    <m/>
    <m/>
    <n v="9738.99"/>
    <s v="00025518"/>
    <s v="Accounts Payable"/>
    <s v="AP Payments"/>
  </r>
  <r>
    <s v="14000"/>
    <s v="ACTUALS"/>
    <n v="2021"/>
    <n v="8"/>
    <s v="AP"/>
    <s v="AP01713160"/>
    <d v="2021-02-08T00:00:00"/>
    <d v="2021-02-08T00:00:00"/>
    <n v="84"/>
    <x v="0"/>
    <m/>
    <x v="0"/>
    <s v="99999"/>
    <m/>
    <x v="0"/>
    <s v="14000"/>
    <x v="0"/>
    <s v="STATE"/>
    <m/>
    <m/>
    <m/>
    <m/>
    <n v="2248.6"/>
    <s v="00025519"/>
    <s v="Accounts Payable"/>
    <s v="AP Payments"/>
  </r>
  <r>
    <s v="14000"/>
    <s v="ACTUALS"/>
    <n v="2021"/>
    <n v="8"/>
    <s v="AP"/>
    <s v="AP01713160"/>
    <d v="2021-02-08T00:00:00"/>
    <d v="2021-02-08T00:00:00"/>
    <n v="96"/>
    <x v="0"/>
    <m/>
    <x v="0"/>
    <s v="99999"/>
    <m/>
    <x v="0"/>
    <s v="14000"/>
    <x v="0"/>
    <s v="STATE"/>
    <m/>
    <m/>
    <m/>
    <m/>
    <n v="7924.46"/>
    <s v="00025501"/>
    <s v="Accounts Payable"/>
    <s v="AP Payments"/>
  </r>
  <r>
    <s v="14000"/>
    <s v="ACTUALS"/>
    <n v="2021"/>
    <n v="8"/>
    <s v="AP"/>
    <s v="AP01713160"/>
    <d v="2021-02-08T00:00:00"/>
    <d v="2021-02-08T00:00:00"/>
    <n v="109"/>
    <x v="0"/>
    <m/>
    <x v="0"/>
    <s v="99999"/>
    <m/>
    <x v="0"/>
    <s v="14000"/>
    <x v="0"/>
    <s v="STATE"/>
    <m/>
    <m/>
    <m/>
    <m/>
    <n v="7216.47"/>
    <s v="00025502"/>
    <s v="Accounts Payable"/>
    <s v="AP Payments"/>
  </r>
  <r>
    <s v="14000"/>
    <s v="ACTUALS"/>
    <n v="2021"/>
    <n v="8"/>
    <s v="AP"/>
    <s v="AP01713160"/>
    <d v="2021-02-08T00:00:00"/>
    <d v="2021-02-08T00:00:00"/>
    <n v="110"/>
    <x v="0"/>
    <m/>
    <x v="0"/>
    <s v="99999"/>
    <m/>
    <x v="0"/>
    <s v="14000"/>
    <x v="0"/>
    <s v="STATE"/>
    <m/>
    <m/>
    <m/>
    <m/>
    <n v="1973.8"/>
    <s v="00025503"/>
    <s v="Accounts Payable"/>
    <s v="AP Payments"/>
  </r>
  <r>
    <s v="14000"/>
    <s v="ACTUALS"/>
    <n v="2021"/>
    <n v="8"/>
    <s v="AP"/>
    <s v="AP01713160"/>
    <d v="2021-02-08T00:00:00"/>
    <d v="2021-02-08T00:00:00"/>
    <n v="111"/>
    <x v="0"/>
    <m/>
    <x v="0"/>
    <s v="99999"/>
    <m/>
    <x v="0"/>
    <s v="14000"/>
    <x v="0"/>
    <s v="STATE"/>
    <m/>
    <m/>
    <m/>
    <m/>
    <n v="15074.26"/>
    <s v="00025504"/>
    <s v="Accounts Payable"/>
    <s v="AP Payments"/>
  </r>
  <r>
    <s v="14000"/>
    <s v="ACTUALS"/>
    <n v="2021"/>
    <n v="8"/>
    <s v="AP"/>
    <s v="AP01713160"/>
    <d v="2021-02-08T00:00:00"/>
    <d v="2021-02-08T00:00:00"/>
    <n v="112"/>
    <x v="0"/>
    <m/>
    <x v="0"/>
    <s v="99999"/>
    <m/>
    <x v="0"/>
    <s v="14000"/>
    <x v="0"/>
    <s v="STATE"/>
    <m/>
    <m/>
    <m/>
    <m/>
    <n v="2500"/>
    <s v="00025505"/>
    <s v="Accounts Payable"/>
    <s v="AP Payments"/>
  </r>
  <r>
    <s v="14000"/>
    <s v="ACTUALS"/>
    <n v="2021"/>
    <n v="8"/>
    <s v="AP"/>
    <s v="AP01713160"/>
    <d v="2021-02-08T00:00:00"/>
    <d v="2021-02-08T00:00:00"/>
    <n v="113"/>
    <x v="0"/>
    <m/>
    <x v="0"/>
    <s v="99999"/>
    <m/>
    <x v="0"/>
    <s v="14000"/>
    <x v="0"/>
    <s v="STATE"/>
    <m/>
    <m/>
    <m/>
    <m/>
    <n v="9570.8799999999992"/>
    <s v="00025506"/>
    <s v="Accounts Payable"/>
    <s v="AP Payments"/>
  </r>
  <r>
    <s v="14000"/>
    <s v="ACTUALS"/>
    <n v="2021"/>
    <n v="8"/>
    <s v="AP"/>
    <s v="AP01713160"/>
    <d v="2021-02-08T00:00:00"/>
    <d v="2021-02-08T00:00:00"/>
    <n v="114"/>
    <x v="0"/>
    <m/>
    <x v="0"/>
    <s v="99999"/>
    <m/>
    <x v="0"/>
    <s v="14000"/>
    <x v="0"/>
    <s v="STATE"/>
    <m/>
    <m/>
    <m/>
    <m/>
    <n v="19581"/>
    <s v="00025507"/>
    <s v="Accounts Payable"/>
    <s v="AP Payments"/>
  </r>
  <r>
    <s v="14000"/>
    <s v="ACTUALS"/>
    <n v="2021"/>
    <n v="8"/>
    <s v="CIP"/>
    <s v="CIP1714589"/>
    <d v="2021-02-09T00:00:00"/>
    <d v="2021-02-10T00:00:00"/>
    <n v="441"/>
    <x v="0"/>
    <s v="390004"/>
    <x v="8"/>
    <s v="10740"/>
    <m/>
    <x v="0"/>
    <s v="14000"/>
    <x v="0"/>
    <s v="STATE"/>
    <m/>
    <m/>
    <m/>
    <m/>
    <n v="2500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2"/>
    <x v="0"/>
    <s v="390004"/>
    <x v="11"/>
    <s v="10740"/>
    <m/>
    <x v="0"/>
    <s v="14000"/>
    <x v="0"/>
    <s v="STATE"/>
    <m/>
    <m/>
    <m/>
    <m/>
    <n v="361.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3"/>
    <x v="0"/>
    <s v="390004"/>
    <x v="9"/>
    <s v="10740"/>
    <m/>
    <x v="0"/>
    <s v="14000"/>
    <x v="0"/>
    <s v="STATE"/>
    <m/>
    <m/>
    <m/>
    <m/>
    <n v="191.03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4"/>
    <x v="0"/>
    <s v="390004"/>
    <x v="12"/>
    <s v="10740"/>
    <m/>
    <x v="0"/>
    <s v="14000"/>
    <x v="0"/>
    <s v="STATE"/>
    <m/>
    <m/>
    <m/>
    <m/>
    <n v="33.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5"/>
    <x v="0"/>
    <s v="390004"/>
    <x v="13"/>
    <s v="10740"/>
    <m/>
    <x v="0"/>
    <s v="14000"/>
    <x v="0"/>
    <s v="STATE"/>
    <m/>
    <m/>
    <m/>
    <m/>
    <n v="338.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6"/>
    <x v="0"/>
    <s v="390004"/>
    <x v="14"/>
    <s v="10740"/>
    <m/>
    <x v="0"/>
    <s v="14000"/>
    <x v="0"/>
    <s v="STATE"/>
    <m/>
    <m/>
    <m/>
    <m/>
    <n v="28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7"/>
    <x v="0"/>
    <s v="390004"/>
    <x v="15"/>
    <s v="10740"/>
    <m/>
    <x v="0"/>
    <s v="14000"/>
    <x v="0"/>
    <s v="STATE"/>
    <m/>
    <m/>
    <m/>
    <m/>
    <n v="15.2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48"/>
    <x v="0"/>
    <s v="390004"/>
    <x v="19"/>
    <s v="10740"/>
    <m/>
    <x v="0"/>
    <s v="14000"/>
    <x v="0"/>
    <s v="STATE"/>
    <m/>
    <m/>
    <m/>
    <m/>
    <n v="20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87"/>
    <x v="0"/>
    <m/>
    <x v="2"/>
    <s v="99999"/>
    <m/>
    <x v="0"/>
    <m/>
    <x v="0"/>
    <m/>
    <m/>
    <m/>
    <m/>
    <m/>
    <n v="-3487.78"/>
    <m/>
    <s v="Cash With The Treasurer Of VA"/>
    <s v="CIPPS Journal Upload - DOA"/>
  </r>
  <r>
    <s v="14000"/>
    <s v="ACTUALS"/>
    <n v="2021"/>
    <n v="8"/>
    <s v="AP"/>
    <s v="AP01714998"/>
    <d v="2021-02-10T00:00:00"/>
    <d v="2021-02-10T00:00:00"/>
    <n v="4"/>
    <x v="0"/>
    <m/>
    <x v="0"/>
    <s v="99999"/>
    <m/>
    <x v="0"/>
    <s v="14000"/>
    <x v="0"/>
    <s v="STATE"/>
    <m/>
    <m/>
    <m/>
    <m/>
    <n v="-13503.22"/>
    <s v="00025591"/>
    <s v="Accounts Payable"/>
    <s v="Accounts Payable"/>
  </r>
  <r>
    <s v="14000"/>
    <s v="ACTUALS"/>
    <n v="2021"/>
    <n v="8"/>
    <s v="AP"/>
    <s v="AP01714998"/>
    <d v="2021-02-10T00:00:00"/>
    <d v="2021-02-10T00:00:00"/>
    <n v="5"/>
    <x v="0"/>
    <m/>
    <x v="0"/>
    <s v="99999"/>
    <m/>
    <x v="0"/>
    <s v="14000"/>
    <x v="0"/>
    <s v="STATE"/>
    <m/>
    <m/>
    <m/>
    <m/>
    <n v="-667.99"/>
    <s v="00025592"/>
    <s v="Accounts Payable"/>
    <s v="Accounts Payable"/>
  </r>
  <r>
    <s v="14000"/>
    <s v="ACTUALS"/>
    <n v="2021"/>
    <n v="8"/>
    <s v="AP"/>
    <s v="AP01714998"/>
    <d v="2021-02-10T00:00:00"/>
    <d v="2021-02-10T00:00:00"/>
    <n v="6"/>
    <x v="0"/>
    <m/>
    <x v="0"/>
    <s v="99999"/>
    <m/>
    <x v="0"/>
    <s v="14000"/>
    <x v="0"/>
    <s v="STATE"/>
    <m/>
    <m/>
    <m/>
    <m/>
    <n v="-49891"/>
    <s v="00025515"/>
    <s v="Accounts Payable"/>
    <s v="Accounts Payable"/>
  </r>
  <r>
    <s v="14000"/>
    <s v="ACTUALS"/>
    <n v="2021"/>
    <n v="8"/>
    <s v="AP"/>
    <s v="AP01714998"/>
    <d v="2021-02-10T00:00:00"/>
    <d v="2021-02-10T00:00:00"/>
    <n v="11"/>
    <x v="0"/>
    <s v="390002"/>
    <x v="1"/>
    <s v="90000"/>
    <m/>
    <x v="0"/>
    <s v="14000"/>
    <x v="0"/>
    <s v="STATE"/>
    <s v="770"/>
    <m/>
    <m/>
    <m/>
    <n v="667.99"/>
    <s v="00025592"/>
    <s v="20-A5196CE20"/>
    <s v="Accounts Payable"/>
  </r>
  <r>
    <s v="14000"/>
    <s v="ACTUALS"/>
    <n v="2021"/>
    <n v="8"/>
    <s v="AP"/>
    <s v="AP01714998"/>
    <d v="2021-02-10T00:00:00"/>
    <d v="2021-02-10T00:00:00"/>
    <n v="13"/>
    <x v="0"/>
    <s v="390002"/>
    <x v="1"/>
    <s v="90000"/>
    <m/>
    <x v="0"/>
    <s v="14000"/>
    <x v="0"/>
    <s v="STATE"/>
    <s v="105"/>
    <m/>
    <m/>
    <m/>
    <n v="13503.22"/>
    <s v="00025591"/>
    <s v="20-A5087CE20"/>
    <s v="Accounts Payable"/>
  </r>
  <r>
    <s v="14000"/>
    <s v="ACTUALS"/>
    <n v="2021"/>
    <n v="8"/>
    <s v="AP"/>
    <s v="AP01714998"/>
    <d v="2021-02-10T00:00:00"/>
    <d v="2021-02-10T00:00:00"/>
    <n v="14"/>
    <x v="0"/>
    <s v="390002"/>
    <x v="1"/>
    <s v="90000"/>
    <m/>
    <x v="0"/>
    <s v="14000"/>
    <x v="0"/>
    <s v="STATE"/>
    <s v="025"/>
    <m/>
    <m/>
    <m/>
    <n v="49891"/>
    <s v="00025515"/>
    <s v="20-A5172CE20 CESF"/>
    <s v="Accounts Payable"/>
  </r>
  <r>
    <s v="14000"/>
    <s v="ACTUALS"/>
    <n v="2021"/>
    <n v="8"/>
    <s v="AP"/>
    <s v="AP01715385"/>
    <d v="2021-02-11T00:00:00"/>
    <d v="2021-02-11T00:00:00"/>
    <n v="17"/>
    <x v="0"/>
    <m/>
    <x v="2"/>
    <s v="99999"/>
    <m/>
    <x v="0"/>
    <s v="14000"/>
    <x v="0"/>
    <s v="STATE"/>
    <m/>
    <m/>
    <m/>
    <m/>
    <n v="-49891"/>
    <s v="00025515"/>
    <s v="Cash With The Treasurer Of VA"/>
    <s v="AP Payments"/>
  </r>
  <r>
    <s v="14000"/>
    <s v="ACTUALS"/>
    <n v="2021"/>
    <n v="8"/>
    <s v="AP"/>
    <s v="AP01715385"/>
    <d v="2021-02-11T00:00:00"/>
    <d v="2021-02-11T00:00:00"/>
    <n v="21"/>
    <x v="0"/>
    <m/>
    <x v="2"/>
    <s v="99999"/>
    <m/>
    <x v="0"/>
    <s v="14000"/>
    <x v="0"/>
    <s v="STATE"/>
    <m/>
    <m/>
    <m/>
    <m/>
    <n v="-667.99"/>
    <s v="00025592"/>
    <s v="Cash With The Treasurer Of VA"/>
    <s v="AP Payments"/>
  </r>
  <r>
    <s v="14000"/>
    <s v="ACTUALS"/>
    <n v="2021"/>
    <n v="8"/>
    <s v="AP"/>
    <s v="AP01715385"/>
    <d v="2021-02-11T00:00:00"/>
    <d v="2021-02-11T00:00:00"/>
    <n v="30"/>
    <x v="0"/>
    <m/>
    <x v="2"/>
    <s v="99999"/>
    <m/>
    <x v="0"/>
    <s v="14000"/>
    <x v="0"/>
    <s v="STATE"/>
    <m/>
    <m/>
    <m/>
    <m/>
    <n v="-13503.22"/>
    <s v="00025591"/>
    <s v="Cash With The Treasurer Of VA"/>
    <s v="AP Payments"/>
  </r>
  <r>
    <s v="14000"/>
    <s v="ACTUALS"/>
    <n v="2021"/>
    <n v="8"/>
    <s v="AP"/>
    <s v="AP01715385"/>
    <d v="2021-02-11T00:00:00"/>
    <d v="2021-02-11T00:00:00"/>
    <n v="54"/>
    <x v="0"/>
    <m/>
    <x v="0"/>
    <s v="99999"/>
    <m/>
    <x v="0"/>
    <s v="14000"/>
    <x v="0"/>
    <s v="STATE"/>
    <m/>
    <m/>
    <m/>
    <m/>
    <n v="49891"/>
    <s v="00025515"/>
    <s v="Accounts Payable"/>
    <s v="AP Payments"/>
  </r>
  <r>
    <s v="14000"/>
    <s v="ACTUALS"/>
    <n v="2021"/>
    <n v="8"/>
    <s v="AP"/>
    <s v="AP01715385"/>
    <d v="2021-02-11T00:00:00"/>
    <d v="2021-02-11T00:00:00"/>
    <n v="65"/>
    <x v="0"/>
    <m/>
    <x v="0"/>
    <s v="99999"/>
    <m/>
    <x v="0"/>
    <s v="14000"/>
    <x v="0"/>
    <s v="STATE"/>
    <m/>
    <m/>
    <m/>
    <m/>
    <n v="13503.22"/>
    <s v="00025591"/>
    <s v="Accounts Payable"/>
    <s v="AP Payments"/>
  </r>
  <r>
    <s v="14000"/>
    <s v="ACTUALS"/>
    <n v="2021"/>
    <n v="8"/>
    <s v="AP"/>
    <s v="AP01715385"/>
    <d v="2021-02-11T00:00:00"/>
    <d v="2021-02-11T00:00:00"/>
    <n v="66"/>
    <x v="0"/>
    <m/>
    <x v="0"/>
    <s v="99999"/>
    <m/>
    <x v="0"/>
    <s v="14000"/>
    <x v="0"/>
    <s v="STATE"/>
    <m/>
    <m/>
    <m/>
    <m/>
    <n v="667.99"/>
    <s v="00025592"/>
    <s v="Accounts Payable"/>
    <s v="AP Payments"/>
  </r>
  <r>
    <s v="14000"/>
    <s v="ACTUALS"/>
    <n v="2021"/>
    <n v="8"/>
    <s v="ONL"/>
    <s v="0001716763"/>
    <d v="2021-02-12T00:00:00"/>
    <d v="2021-02-16T00:00:00"/>
    <n v="1"/>
    <x v="0"/>
    <s v="390002"/>
    <x v="1"/>
    <s v="90000"/>
    <m/>
    <x v="0"/>
    <s v="14000"/>
    <x v="0"/>
    <s v="STATE"/>
    <s v="067"/>
    <m/>
    <m/>
    <m/>
    <n v="14803.4"/>
    <s v="V#00025228"/>
    <s v="20-A5071CE20 COVID"/>
    <s v="To correct the account code."/>
  </r>
  <r>
    <s v="14000"/>
    <s v="ACTUALS"/>
    <n v="2021"/>
    <n v="8"/>
    <s v="ONL"/>
    <s v="0001716763"/>
    <d v="2021-02-12T00:00:00"/>
    <d v="2021-02-16T00:00:00"/>
    <n v="2"/>
    <x v="0"/>
    <s v="390002"/>
    <x v="5"/>
    <s v="90000"/>
    <m/>
    <x v="0"/>
    <s v="14000"/>
    <x v="0"/>
    <s v="STATE"/>
    <s v="067"/>
    <m/>
    <m/>
    <m/>
    <n v="-14803.4"/>
    <s v="V#00025228"/>
    <s v="20-A5071CE20 COVID"/>
    <s v="To correct the account code."/>
  </r>
  <r>
    <s v="14000"/>
    <s v="ACTUALS"/>
    <n v="2021"/>
    <n v="8"/>
    <s v="SPJ"/>
    <s v="0001717503"/>
    <d v="2021-02-16T00:00:00"/>
    <d v="2021-02-19T00:00:00"/>
    <n v="34"/>
    <x v="0"/>
    <s v="390004"/>
    <x v="20"/>
    <s v="10220"/>
    <m/>
    <x v="1"/>
    <s v="14000"/>
    <x v="0"/>
    <s v="STATE"/>
    <m/>
    <m/>
    <m/>
    <m/>
    <n v="495"/>
    <m/>
    <s v="PCO2632598"/>
    <s v="Bank of America December 16, 2020- January 15, 2021."/>
  </r>
  <r>
    <s v="14000"/>
    <s v="ACTUALS"/>
    <n v="2021"/>
    <n v="8"/>
    <s v="SPJ"/>
    <s v="0001717503"/>
    <d v="2021-02-16T00:00:00"/>
    <d v="2021-02-19T00:00:00"/>
    <n v="101"/>
    <x v="0"/>
    <m/>
    <x v="2"/>
    <s v="99999"/>
    <m/>
    <x v="0"/>
    <m/>
    <x v="0"/>
    <m/>
    <m/>
    <m/>
    <m/>
    <m/>
    <n v="-495"/>
    <m/>
    <s v="Cash With The Treasurer Of VA"/>
    <s v="Bank of America December 16, 2020- January 15, 2021."/>
  </r>
  <r>
    <s v="14000"/>
    <s v="ACTUALS"/>
    <n v="2021"/>
    <n v="8"/>
    <s v="AP"/>
    <s v="AP01717735"/>
    <d v="2021-02-16T00:00:00"/>
    <d v="2021-02-16T00:00:00"/>
    <n v="25"/>
    <x v="0"/>
    <m/>
    <x v="0"/>
    <s v="99999"/>
    <m/>
    <x v="0"/>
    <s v="14000"/>
    <x v="0"/>
    <s v="STATE"/>
    <m/>
    <m/>
    <m/>
    <m/>
    <n v="-50000"/>
    <s v="00025659"/>
    <s v="Accounts Payable"/>
    <s v="Accounts Payable"/>
  </r>
  <r>
    <s v="14000"/>
    <s v="ACTUALS"/>
    <n v="2021"/>
    <n v="8"/>
    <s v="AP"/>
    <s v="AP01717735"/>
    <d v="2021-02-16T00:00:00"/>
    <d v="2021-02-16T00:00:00"/>
    <n v="26"/>
    <x v="0"/>
    <m/>
    <x v="0"/>
    <s v="99999"/>
    <m/>
    <x v="0"/>
    <s v="14000"/>
    <x v="0"/>
    <s v="STATE"/>
    <m/>
    <m/>
    <m/>
    <m/>
    <n v="-23325"/>
    <s v="00025660"/>
    <s v="Accounts Payable"/>
    <s v="Accounts Payable"/>
  </r>
  <r>
    <s v="14000"/>
    <s v="ACTUALS"/>
    <n v="2021"/>
    <n v="8"/>
    <s v="AP"/>
    <s v="AP01717735"/>
    <d v="2021-02-16T00:00:00"/>
    <d v="2021-02-16T00:00:00"/>
    <n v="29"/>
    <x v="0"/>
    <m/>
    <x v="0"/>
    <s v="99999"/>
    <m/>
    <x v="0"/>
    <s v="14000"/>
    <x v="0"/>
    <s v="STATE"/>
    <m/>
    <m/>
    <m/>
    <m/>
    <n v="-49996"/>
    <s v="00025661"/>
    <s v="Accounts Payable"/>
    <s v="Accounts Payable"/>
  </r>
  <r>
    <s v="14000"/>
    <s v="ACTUALS"/>
    <n v="2021"/>
    <n v="8"/>
    <s v="AP"/>
    <s v="AP01717735"/>
    <d v="2021-02-16T00:00:00"/>
    <d v="2021-02-16T00:00:00"/>
    <n v="42"/>
    <x v="0"/>
    <m/>
    <x v="0"/>
    <s v="99999"/>
    <m/>
    <x v="0"/>
    <s v="14000"/>
    <x v="0"/>
    <s v="STATE"/>
    <m/>
    <m/>
    <m/>
    <m/>
    <n v="-105.76"/>
    <s v="00025662"/>
    <s v="Accounts Payable"/>
    <s v="Accounts Payable"/>
  </r>
  <r>
    <s v="14000"/>
    <s v="ACTUALS"/>
    <n v="2021"/>
    <n v="8"/>
    <s v="AP"/>
    <s v="AP01717735"/>
    <d v="2021-02-16T00:00:00"/>
    <d v="2021-02-16T00:00:00"/>
    <n v="94"/>
    <x v="0"/>
    <s v="390002"/>
    <x v="1"/>
    <s v="90000"/>
    <m/>
    <x v="0"/>
    <s v="14000"/>
    <x v="0"/>
    <s v="STATE"/>
    <s v="690"/>
    <m/>
    <m/>
    <m/>
    <n v="50000"/>
    <s v="00025659"/>
    <s v="20-A5091CE20"/>
    <s v="Accounts Payable"/>
  </r>
  <r>
    <s v="14000"/>
    <s v="ACTUALS"/>
    <n v="2021"/>
    <n v="8"/>
    <s v="AP"/>
    <s v="AP01717735"/>
    <d v="2021-02-16T00:00:00"/>
    <d v="2021-02-16T00:00:00"/>
    <n v="95"/>
    <x v="0"/>
    <s v="390002"/>
    <x v="1"/>
    <s v="90000"/>
    <m/>
    <x v="0"/>
    <s v="14000"/>
    <x v="0"/>
    <s v="STATE"/>
    <s v="197"/>
    <m/>
    <m/>
    <m/>
    <n v="23325"/>
    <s v="00025660"/>
    <s v="20-A5132CE20"/>
    <s v="Accounts Payable"/>
  </r>
  <r>
    <s v="14000"/>
    <s v="ACTUALS"/>
    <n v="2021"/>
    <n v="8"/>
    <s v="AP"/>
    <s v="AP01717735"/>
    <d v="2021-02-16T00:00:00"/>
    <d v="2021-02-16T00:00:00"/>
    <n v="103"/>
    <x v="0"/>
    <s v="390002"/>
    <x v="1"/>
    <s v="90000"/>
    <m/>
    <x v="0"/>
    <s v="14000"/>
    <x v="0"/>
    <s v="STATE"/>
    <s v="095"/>
    <m/>
    <m/>
    <m/>
    <n v="49996"/>
    <s v="00025661"/>
    <s v="00-A5182CE20"/>
    <s v="Accounts Payable"/>
  </r>
  <r>
    <s v="14000"/>
    <s v="ACTUALS"/>
    <n v="2021"/>
    <n v="8"/>
    <s v="AP"/>
    <s v="AP01717735"/>
    <d v="2021-02-16T00:00:00"/>
    <d v="2021-02-16T00:00:00"/>
    <n v="140"/>
    <x v="0"/>
    <s v="390002"/>
    <x v="3"/>
    <s v="90000"/>
    <m/>
    <x v="0"/>
    <s v="14000"/>
    <x v="0"/>
    <s v="STATE"/>
    <s v="336"/>
    <m/>
    <m/>
    <m/>
    <n v="105.76"/>
    <s v="00025662"/>
    <s v="20-A5190CE20"/>
    <s v="Accounts Payable"/>
  </r>
  <r>
    <s v="14000"/>
    <s v="ACTUALS"/>
    <n v="2021"/>
    <n v="8"/>
    <s v="AP"/>
    <s v="AP01718347"/>
    <d v="2021-02-17T00:00:00"/>
    <d v="2021-02-17T00:00:00"/>
    <n v="25"/>
    <x v="0"/>
    <m/>
    <x v="2"/>
    <s v="99999"/>
    <m/>
    <x v="0"/>
    <s v="14000"/>
    <x v="0"/>
    <s v="STATE"/>
    <m/>
    <m/>
    <m/>
    <m/>
    <n v="-50000"/>
    <s v="00025659"/>
    <s v="Cash With The Treasurer Of VA"/>
    <s v="AP Payments"/>
  </r>
  <r>
    <s v="14000"/>
    <s v="ACTUALS"/>
    <n v="2021"/>
    <n v="8"/>
    <s v="AP"/>
    <s v="AP01718347"/>
    <d v="2021-02-17T00:00:00"/>
    <d v="2021-02-17T00:00:00"/>
    <n v="26"/>
    <x v="0"/>
    <m/>
    <x v="2"/>
    <s v="99999"/>
    <m/>
    <x v="0"/>
    <s v="14000"/>
    <x v="0"/>
    <s v="STATE"/>
    <m/>
    <m/>
    <m/>
    <m/>
    <n v="-23325"/>
    <s v="00025660"/>
    <s v="Cash With The Treasurer Of VA"/>
    <s v="AP Payments"/>
  </r>
  <r>
    <s v="14000"/>
    <s v="ACTUALS"/>
    <n v="2021"/>
    <n v="8"/>
    <s v="AP"/>
    <s v="AP01718347"/>
    <d v="2021-02-17T00:00:00"/>
    <d v="2021-02-17T00:00:00"/>
    <n v="27"/>
    <x v="0"/>
    <m/>
    <x v="2"/>
    <s v="99999"/>
    <m/>
    <x v="0"/>
    <s v="14000"/>
    <x v="0"/>
    <s v="STATE"/>
    <m/>
    <m/>
    <m/>
    <m/>
    <n v="-49996"/>
    <s v="00025661"/>
    <s v="Cash With The Treasurer Of VA"/>
    <s v="AP Payments"/>
  </r>
  <r>
    <s v="14000"/>
    <s v="ACTUALS"/>
    <n v="2021"/>
    <n v="8"/>
    <s v="AP"/>
    <s v="AP01718347"/>
    <d v="2021-02-17T00:00:00"/>
    <d v="2021-02-17T00:00:00"/>
    <n v="28"/>
    <x v="0"/>
    <m/>
    <x v="2"/>
    <s v="99999"/>
    <m/>
    <x v="0"/>
    <s v="14000"/>
    <x v="0"/>
    <s v="STATE"/>
    <m/>
    <m/>
    <m/>
    <m/>
    <n v="-105.76"/>
    <s v="00025662"/>
    <s v="Cash With The Treasurer Of VA"/>
    <s v="AP Payments"/>
  </r>
  <r>
    <s v="14000"/>
    <s v="ACTUALS"/>
    <n v="2021"/>
    <n v="8"/>
    <s v="AP"/>
    <s v="AP01718347"/>
    <d v="2021-02-17T00:00:00"/>
    <d v="2021-02-17T00:00:00"/>
    <n v="56"/>
    <x v="0"/>
    <m/>
    <x v="0"/>
    <s v="99999"/>
    <m/>
    <x v="0"/>
    <s v="14000"/>
    <x v="0"/>
    <s v="STATE"/>
    <m/>
    <m/>
    <m/>
    <m/>
    <n v="50000"/>
    <s v="00025659"/>
    <s v="Accounts Payable"/>
    <s v="AP Payments"/>
  </r>
  <r>
    <s v="14000"/>
    <s v="ACTUALS"/>
    <n v="2021"/>
    <n v="8"/>
    <s v="AP"/>
    <s v="AP01718347"/>
    <d v="2021-02-17T00:00:00"/>
    <d v="2021-02-17T00:00:00"/>
    <n v="57"/>
    <x v="0"/>
    <m/>
    <x v="0"/>
    <s v="99999"/>
    <m/>
    <x v="0"/>
    <s v="14000"/>
    <x v="0"/>
    <s v="STATE"/>
    <m/>
    <m/>
    <m/>
    <m/>
    <n v="23325"/>
    <s v="00025660"/>
    <s v="Accounts Payable"/>
    <s v="AP Payments"/>
  </r>
  <r>
    <s v="14000"/>
    <s v="ACTUALS"/>
    <n v="2021"/>
    <n v="8"/>
    <s v="AP"/>
    <s v="AP01718347"/>
    <d v="2021-02-17T00:00:00"/>
    <d v="2021-02-17T00:00:00"/>
    <n v="58"/>
    <x v="0"/>
    <m/>
    <x v="0"/>
    <s v="99999"/>
    <m/>
    <x v="0"/>
    <s v="14000"/>
    <x v="0"/>
    <s v="STATE"/>
    <m/>
    <m/>
    <m/>
    <m/>
    <n v="49996"/>
    <s v="00025661"/>
    <s v="Accounts Payable"/>
    <s v="AP Payments"/>
  </r>
  <r>
    <s v="14000"/>
    <s v="ACTUALS"/>
    <n v="2021"/>
    <n v="8"/>
    <s v="AP"/>
    <s v="AP01718347"/>
    <d v="2021-02-17T00:00:00"/>
    <d v="2021-02-17T00:00:00"/>
    <n v="60"/>
    <x v="0"/>
    <m/>
    <x v="0"/>
    <s v="99999"/>
    <m/>
    <x v="0"/>
    <s v="14000"/>
    <x v="0"/>
    <s v="STATE"/>
    <m/>
    <m/>
    <m/>
    <m/>
    <n v="105.76"/>
    <s v="00025662"/>
    <s v="Accounts Payable"/>
    <s v="AP Payments"/>
  </r>
  <r>
    <s v="14000"/>
    <s v="ACTUALS"/>
    <n v="2021"/>
    <n v="8"/>
    <s v="AP"/>
    <s v="AP01722532"/>
    <d v="2021-02-23T00:00:00"/>
    <d v="2021-02-23T00:00:00"/>
    <n v="84"/>
    <x v="0"/>
    <m/>
    <x v="0"/>
    <s v="99999"/>
    <m/>
    <x v="0"/>
    <s v="14000"/>
    <x v="0"/>
    <s v="STATE"/>
    <m/>
    <m/>
    <m/>
    <m/>
    <n v="-96.77"/>
    <s v="00025754"/>
    <s v="Accounts Payable"/>
    <s v="Accounts Payable"/>
  </r>
  <r>
    <s v="14000"/>
    <s v="ACTUALS"/>
    <n v="2021"/>
    <n v="8"/>
    <s v="AP"/>
    <s v="AP01722532"/>
    <d v="2021-02-23T00:00:00"/>
    <d v="2021-02-23T00:00:00"/>
    <n v="140"/>
    <x v="0"/>
    <s v="390004"/>
    <x v="6"/>
    <s v="10740"/>
    <m/>
    <x v="1"/>
    <s v="14000"/>
    <x v="0"/>
    <s v="STATE"/>
    <m/>
    <m/>
    <m/>
    <m/>
    <n v="96.77"/>
    <s v="00025754"/>
    <s v="January 2021 Telephone Bill"/>
    <s v="Accounts Payable"/>
  </r>
  <r>
    <s v="14000"/>
    <s v="ACTUALS"/>
    <n v="2021"/>
    <n v="8"/>
    <s v="CIP"/>
    <s v="CIP1723287"/>
    <d v="2021-02-23T00:00:00"/>
    <d v="2021-02-24T00:00:00"/>
    <n v="444"/>
    <x v="0"/>
    <s v="390004"/>
    <x v="8"/>
    <s v="10740"/>
    <m/>
    <x v="0"/>
    <s v="14000"/>
    <x v="0"/>
    <s v="STATE"/>
    <m/>
    <m/>
    <m/>
    <m/>
    <n v="2500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45"/>
    <x v="0"/>
    <s v="390004"/>
    <x v="11"/>
    <s v="10740"/>
    <m/>
    <x v="0"/>
    <s v="14000"/>
    <x v="0"/>
    <s v="STATE"/>
    <m/>
    <m/>
    <m/>
    <m/>
    <n v="361.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46"/>
    <x v="0"/>
    <s v="390004"/>
    <x v="9"/>
    <s v="10740"/>
    <m/>
    <x v="0"/>
    <s v="14000"/>
    <x v="0"/>
    <s v="STATE"/>
    <m/>
    <m/>
    <m/>
    <m/>
    <n v="190.61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47"/>
    <x v="0"/>
    <s v="390004"/>
    <x v="12"/>
    <s v="10740"/>
    <m/>
    <x v="0"/>
    <s v="14000"/>
    <x v="0"/>
    <s v="STATE"/>
    <m/>
    <m/>
    <m/>
    <m/>
    <n v="33.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48"/>
    <x v="0"/>
    <s v="390004"/>
    <x v="13"/>
    <s v="10740"/>
    <m/>
    <x v="0"/>
    <s v="14000"/>
    <x v="0"/>
    <s v="STATE"/>
    <m/>
    <m/>
    <m/>
    <m/>
    <n v="338.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49"/>
    <x v="0"/>
    <s v="390004"/>
    <x v="14"/>
    <s v="10740"/>
    <m/>
    <x v="0"/>
    <s v="14000"/>
    <x v="0"/>
    <s v="STATE"/>
    <m/>
    <m/>
    <m/>
    <m/>
    <n v="28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50"/>
    <x v="0"/>
    <s v="390004"/>
    <x v="15"/>
    <s v="10740"/>
    <m/>
    <x v="0"/>
    <s v="14000"/>
    <x v="0"/>
    <s v="STATE"/>
    <m/>
    <m/>
    <m/>
    <m/>
    <n v="15.2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51"/>
    <x v="0"/>
    <s v="390004"/>
    <x v="19"/>
    <s v="10740"/>
    <m/>
    <x v="0"/>
    <s v="14000"/>
    <x v="0"/>
    <s v="STATE"/>
    <m/>
    <m/>
    <m/>
    <m/>
    <n v="20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90"/>
    <x v="0"/>
    <m/>
    <x v="2"/>
    <s v="99999"/>
    <m/>
    <x v="0"/>
    <m/>
    <x v="0"/>
    <m/>
    <m/>
    <m/>
    <m/>
    <m/>
    <n v="-3487.36"/>
    <m/>
    <s v="Cash With The Treasurer Of VA"/>
    <s v="CIPPS Journal Upload - DOA"/>
  </r>
  <r>
    <s v="14000"/>
    <s v="ACTUALS"/>
    <n v="2021"/>
    <n v="8"/>
    <s v="SPJ"/>
    <s v="0001729849"/>
    <d v="2021-02-28T00:00:00"/>
    <d v="2021-03-05T00:00:00"/>
    <n v="27"/>
    <x v="0"/>
    <m/>
    <x v="4"/>
    <s v="90000"/>
    <m/>
    <x v="0"/>
    <s v="14000"/>
    <x v="0"/>
    <s v="STATE"/>
    <m/>
    <m/>
    <m/>
    <m/>
    <n v="-27327"/>
    <m/>
    <s v="Cash Tran Out-FedPass Cardinal"/>
    <s v="To record the program code on grant payments made with Transfer Accounts so that they will fall within the DCJS Agency Level Budget"/>
  </r>
  <r>
    <s v="14000"/>
    <s v="ACTUALS"/>
    <n v="2021"/>
    <n v="8"/>
    <s v="SPJ"/>
    <s v="0001729849"/>
    <d v="2021-02-28T00:00:00"/>
    <d v="2021-03-05T00:00:00"/>
    <n v="28"/>
    <x v="0"/>
    <s v="390002"/>
    <x v="4"/>
    <s v="90000"/>
    <m/>
    <x v="0"/>
    <s v="14000"/>
    <x v="0"/>
    <s v="STATE"/>
    <m/>
    <m/>
    <m/>
    <m/>
    <n v="27327"/>
    <m/>
    <s v="Cash Tran Out-FedPass Cardinal"/>
    <s v="To record the program code on grant payments made with Transfer Accounts so that they will fall within the DCJS Agency Level Budget"/>
  </r>
  <r>
    <s v="14000"/>
    <s v="ACTUALS"/>
    <n v="2021"/>
    <n v="8"/>
    <s v="SPJ"/>
    <s v="0001733682"/>
    <d v="2021-02-28T00:00:00"/>
    <d v="2021-03-08T00:00:00"/>
    <n v="64"/>
    <x v="0"/>
    <s v="390004"/>
    <x v="18"/>
    <s v="10740"/>
    <m/>
    <x v="1"/>
    <s v="14000"/>
    <x v="0"/>
    <s v="STATE"/>
    <m/>
    <m/>
    <m/>
    <m/>
    <n v="308.88"/>
    <m/>
    <s v="Prorate  VITA charges"/>
    <s v="Distribute the costs for February VITA services across the agency programs/projects."/>
  </r>
  <r>
    <s v="14000"/>
    <s v="ACTUALS"/>
    <n v="2021"/>
    <n v="8"/>
    <s v="SPJ"/>
    <s v="0001733682"/>
    <d v="2021-02-28T00:00:00"/>
    <d v="2021-03-08T00:00:00"/>
    <n v="99"/>
    <x v="0"/>
    <m/>
    <x v="2"/>
    <s v="99999"/>
    <m/>
    <x v="0"/>
    <m/>
    <x v="0"/>
    <m/>
    <m/>
    <m/>
    <m/>
    <m/>
    <n v="-308.88"/>
    <m/>
    <s v="Cash With The Treasurer Of VA"/>
    <s v="Distribute the costs for February VITA services across the agency programs/projects."/>
  </r>
  <r>
    <s v="14000"/>
    <s v="ACTUALS"/>
    <n v="2021"/>
    <n v="8"/>
    <s v="SPJ"/>
    <s v="0001733717"/>
    <d v="2021-02-28T00:00:00"/>
    <d v="2021-03-08T00:00:00"/>
    <n v="64"/>
    <x v="0"/>
    <s v="390004"/>
    <x v="6"/>
    <s v="10740"/>
    <m/>
    <x v="1"/>
    <s v="14000"/>
    <x v="0"/>
    <s v="STATE"/>
    <m/>
    <m/>
    <m/>
    <m/>
    <n v="37.57"/>
    <m/>
    <s v="Prorate  Phone charges"/>
    <s v="Distribute the costs for January 2021 telephone bill across the agency programs/projects."/>
  </r>
  <r>
    <s v="14000"/>
    <s v="ACTUALS"/>
    <n v="2021"/>
    <n v="8"/>
    <s v="SPJ"/>
    <s v="0001733717"/>
    <d v="2021-02-28T00:00:00"/>
    <d v="2021-03-08T00:00:00"/>
    <n v="99"/>
    <x v="0"/>
    <m/>
    <x v="2"/>
    <s v="99999"/>
    <m/>
    <x v="0"/>
    <m/>
    <x v="0"/>
    <m/>
    <m/>
    <m/>
    <m/>
    <m/>
    <n v="-37.57"/>
    <m/>
    <s v="Cash With The Treasurer Of VA"/>
    <s v="Distribute the costs for January 2021 telephone bill across the agency programs/projects."/>
  </r>
  <r>
    <s v="14000"/>
    <s v="ACTUALS"/>
    <n v="2021"/>
    <n v="9"/>
    <s v="AP"/>
    <s v="AP01726452"/>
    <d v="2021-03-01T00:00:00"/>
    <d v="2021-02-26T00:00:00"/>
    <n v="2"/>
    <x v="0"/>
    <m/>
    <x v="2"/>
    <s v="99999"/>
    <m/>
    <x v="0"/>
    <s v="14000"/>
    <x v="0"/>
    <s v="STATE"/>
    <m/>
    <m/>
    <m/>
    <m/>
    <n v="-96.77"/>
    <s v="00025754"/>
    <s v="Cash With The Treasurer Of VA"/>
    <s v="AP Payments"/>
  </r>
  <r>
    <s v="14000"/>
    <s v="ACTUALS"/>
    <n v="2021"/>
    <n v="9"/>
    <s v="AP"/>
    <s v="AP01726452"/>
    <d v="2021-03-01T00:00:00"/>
    <d v="2021-02-26T00:00:00"/>
    <n v="86"/>
    <x v="0"/>
    <m/>
    <x v="0"/>
    <s v="99999"/>
    <m/>
    <x v="0"/>
    <s v="14000"/>
    <x v="0"/>
    <s v="STATE"/>
    <m/>
    <m/>
    <m/>
    <m/>
    <n v="96.77"/>
    <s v="00025754"/>
    <s v="Accounts Payable"/>
    <s v="AP Payments"/>
  </r>
  <r>
    <s v="14000"/>
    <s v="ACTUALS"/>
    <n v="2021"/>
    <n v="9"/>
    <s v="AP"/>
    <s v="AP01732716"/>
    <d v="2021-03-05T00:00:00"/>
    <d v="2021-03-05T00:00:00"/>
    <n v="17"/>
    <x v="0"/>
    <m/>
    <x v="0"/>
    <s v="99999"/>
    <m/>
    <x v="0"/>
    <s v="14000"/>
    <x v="0"/>
    <s v="STATE"/>
    <m/>
    <m/>
    <m/>
    <m/>
    <n v="-17281.98"/>
    <s v="00025746"/>
    <s v="Accounts Payable"/>
    <s v="Accounts Payable"/>
  </r>
  <r>
    <s v="14000"/>
    <s v="ACTUALS"/>
    <n v="2021"/>
    <n v="9"/>
    <s v="AP"/>
    <s v="AP01732716"/>
    <d v="2021-03-05T00:00:00"/>
    <d v="2021-03-05T00:00:00"/>
    <n v="18"/>
    <x v="0"/>
    <m/>
    <x v="0"/>
    <s v="99999"/>
    <m/>
    <x v="0"/>
    <s v="14000"/>
    <x v="0"/>
    <s v="STATE"/>
    <m/>
    <m/>
    <m/>
    <m/>
    <n v="-20155.66"/>
    <s v="00025747"/>
    <s v="Accounts Payable"/>
    <s v="Accounts Payable"/>
  </r>
  <r>
    <s v="14000"/>
    <s v="ACTUALS"/>
    <n v="2021"/>
    <n v="9"/>
    <s v="AP"/>
    <s v="AP01732716"/>
    <d v="2021-03-05T00:00:00"/>
    <d v="2021-03-05T00:00:00"/>
    <n v="19"/>
    <x v="0"/>
    <m/>
    <x v="0"/>
    <s v="99999"/>
    <m/>
    <x v="0"/>
    <s v="14000"/>
    <x v="0"/>
    <s v="STATE"/>
    <m/>
    <m/>
    <m/>
    <m/>
    <n v="-1809.36"/>
    <s v="00025748"/>
    <s v="Accounts Payable"/>
    <s v="Accounts Payable"/>
  </r>
  <r>
    <s v="14000"/>
    <s v="ACTUALS"/>
    <n v="2021"/>
    <n v="9"/>
    <s v="AP"/>
    <s v="AP01732716"/>
    <d v="2021-03-05T00:00:00"/>
    <d v="2021-03-05T00:00:00"/>
    <n v="20"/>
    <x v="0"/>
    <m/>
    <x v="0"/>
    <s v="99999"/>
    <m/>
    <x v="0"/>
    <s v="14000"/>
    <x v="0"/>
    <s v="STATE"/>
    <m/>
    <m/>
    <m/>
    <m/>
    <n v="-49829"/>
    <s v="00025749"/>
    <s v="Accounts Payable"/>
    <s v="Accounts Payable"/>
  </r>
  <r>
    <s v="14000"/>
    <s v="ACTUALS"/>
    <n v="2021"/>
    <n v="9"/>
    <s v="AP"/>
    <s v="AP01732716"/>
    <d v="2021-03-05T00:00:00"/>
    <d v="2021-03-05T00:00:00"/>
    <n v="21"/>
    <x v="0"/>
    <m/>
    <x v="0"/>
    <s v="99999"/>
    <m/>
    <x v="0"/>
    <s v="14000"/>
    <x v="0"/>
    <s v="STATE"/>
    <m/>
    <m/>
    <m/>
    <m/>
    <n v="-3935.25"/>
    <s v="00025750"/>
    <s v="Accounts Payable"/>
    <s v="Accounts Payable"/>
  </r>
  <r>
    <s v="14000"/>
    <s v="ACTUALS"/>
    <n v="2021"/>
    <n v="9"/>
    <s v="AP"/>
    <s v="AP01732716"/>
    <d v="2021-03-05T00:00:00"/>
    <d v="2021-03-05T00:00:00"/>
    <n v="22"/>
    <x v="0"/>
    <m/>
    <x v="0"/>
    <s v="99999"/>
    <m/>
    <x v="0"/>
    <s v="14000"/>
    <x v="0"/>
    <s v="STATE"/>
    <m/>
    <m/>
    <m/>
    <m/>
    <n v="-29869.85"/>
    <s v="00025751"/>
    <s v="Accounts Payable"/>
    <s v="Accounts Payable"/>
  </r>
  <r>
    <s v="14000"/>
    <s v="ACTUALS"/>
    <n v="2021"/>
    <n v="9"/>
    <s v="AP"/>
    <s v="AP01732716"/>
    <d v="2021-03-05T00:00:00"/>
    <d v="2021-03-05T00:00:00"/>
    <n v="23"/>
    <x v="0"/>
    <m/>
    <x v="0"/>
    <s v="99999"/>
    <m/>
    <x v="0"/>
    <s v="14000"/>
    <x v="0"/>
    <s v="STATE"/>
    <m/>
    <m/>
    <m/>
    <m/>
    <n v="-11076.92"/>
    <s v="00025752"/>
    <s v="Accounts Payable"/>
    <s v="Accounts Payable"/>
  </r>
  <r>
    <s v="14000"/>
    <s v="ACTUALS"/>
    <n v="2021"/>
    <n v="9"/>
    <s v="AP"/>
    <s v="AP01732716"/>
    <d v="2021-03-05T00:00:00"/>
    <d v="2021-03-05T00:00:00"/>
    <n v="24"/>
    <x v="0"/>
    <m/>
    <x v="0"/>
    <s v="99999"/>
    <m/>
    <x v="0"/>
    <s v="14000"/>
    <x v="0"/>
    <s v="STATE"/>
    <m/>
    <m/>
    <m/>
    <m/>
    <n v="-1299.1500000000001"/>
    <s v="00025753"/>
    <s v="Accounts Payable"/>
    <s v="Accounts Payable"/>
  </r>
  <r>
    <s v="14000"/>
    <s v="ACTUALS"/>
    <n v="2021"/>
    <n v="9"/>
    <s v="AP"/>
    <s v="AP01732716"/>
    <d v="2021-03-05T00:00:00"/>
    <d v="2021-03-05T00:00:00"/>
    <n v="28"/>
    <x v="0"/>
    <m/>
    <x v="0"/>
    <s v="99999"/>
    <m/>
    <x v="0"/>
    <s v="14000"/>
    <x v="0"/>
    <s v="STATE"/>
    <m/>
    <m/>
    <m/>
    <m/>
    <n v="-193.72"/>
    <s v="00025770"/>
    <s v="Accounts Payable"/>
    <s v="Accounts Payable"/>
  </r>
  <r>
    <s v="14000"/>
    <s v="ACTUALS"/>
    <n v="2021"/>
    <n v="9"/>
    <s v="AP"/>
    <s v="AP01732716"/>
    <d v="2021-03-05T00:00:00"/>
    <d v="2021-03-05T00:00:00"/>
    <n v="29"/>
    <x v="0"/>
    <m/>
    <x v="0"/>
    <s v="99999"/>
    <m/>
    <x v="0"/>
    <s v="14000"/>
    <x v="0"/>
    <s v="STATE"/>
    <m/>
    <m/>
    <m/>
    <m/>
    <n v="-50000"/>
    <s v="00025771"/>
    <s v="Accounts Payable"/>
    <s v="Accounts Payable"/>
  </r>
  <r>
    <s v="14000"/>
    <s v="ACTUALS"/>
    <n v="2021"/>
    <n v="9"/>
    <s v="AP"/>
    <s v="AP01732716"/>
    <d v="2021-03-05T00:00:00"/>
    <d v="2021-03-05T00:00:00"/>
    <n v="30"/>
    <x v="0"/>
    <m/>
    <x v="0"/>
    <s v="99999"/>
    <m/>
    <x v="0"/>
    <s v="14000"/>
    <x v="0"/>
    <s v="STATE"/>
    <m/>
    <m/>
    <m/>
    <m/>
    <n v="-5442.58"/>
    <s v="00025772"/>
    <s v="Accounts Payable"/>
    <s v="Accounts Payable"/>
  </r>
  <r>
    <s v="14000"/>
    <s v="ACTUALS"/>
    <n v="2021"/>
    <n v="9"/>
    <s v="AP"/>
    <s v="AP01732716"/>
    <d v="2021-03-05T00:00:00"/>
    <d v="2021-03-05T00:00:00"/>
    <n v="31"/>
    <x v="0"/>
    <m/>
    <x v="0"/>
    <s v="99999"/>
    <m/>
    <x v="0"/>
    <s v="14000"/>
    <x v="0"/>
    <s v="STATE"/>
    <m/>
    <m/>
    <m/>
    <m/>
    <n v="-11587.5"/>
    <s v="00025773"/>
    <s v="Accounts Payable"/>
    <s v="Accounts Payable"/>
  </r>
  <r>
    <s v="14000"/>
    <s v="ACTUALS"/>
    <n v="2021"/>
    <n v="9"/>
    <s v="AP"/>
    <s v="AP01732716"/>
    <d v="2021-03-05T00:00:00"/>
    <d v="2021-03-05T00:00:00"/>
    <n v="32"/>
    <x v="0"/>
    <m/>
    <x v="0"/>
    <s v="99999"/>
    <m/>
    <x v="0"/>
    <s v="14000"/>
    <x v="0"/>
    <s v="STATE"/>
    <m/>
    <m/>
    <m/>
    <m/>
    <n v="-5287.24"/>
    <s v="00025774"/>
    <s v="Accounts Payable"/>
    <s v="Accounts Payable"/>
  </r>
  <r>
    <s v="14000"/>
    <s v="ACTUALS"/>
    <n v="2021"/>
    <n v="9"/>
    <s v="AP"/>
    <s v="AP01732716"/>
    <d v="2021-03-05T00:00:00"/>
    <d v="2021-03-05T00:00:00"/>
    <n v="33"/>
    <x v="0"/>
    <m/>
    <x v="0"/>
    <s v="99999"/>
    <m/>
    <x v="0"/>
    <s v="14000"/>
    <x v="0"/>
    <s v="STATE"/>
    <m/>
    <m/>
    <m/>
    <m/>
    <n v="-12256.71"/>
    <s v="00025775"/>
    <s v="Accounts Payable"/>
    <s v="Accounts Payable"/>
  </r>
  <r>
    <s v="14000"/>
    <s v="ACTUALS"/>
    <n v="2021"/>
    <n v="9"/>
    <s v="AP"/>
    <s v="AP01732716"/>
    <d v="2021-03-05T00:00:00"/>
    <d v="2021-03-05T00:00:00"/>
    <n v="34"/>
    <x v="0"/>
    <m/>
    <x v="0"/>
    <s v="99999"/>
    <m/>
    <x v="0"/>
    <s v="14000"/>
    <x v="0"/>
    <s v="STATE"/>
    <m/>
    <m/>
    <m/>
    <m/>
    <n v="-14337.71"/>
    <s v="00025776"/>
    <s v="Accounts Payable"/>
    <s v="Accounts Payable"/>
  </r>
  <r>
    <s v="14000"/>
    <s v="ACTUALS"/>
    <n v="2021"/>
    <n v="9"/>
    <s v="AP"/>
    <s v="AP01732716"/>
    <d v="2021-03-05T00:00:00"/>
    <d v="2021-03-05T00:00:00"/>
    <n v="40"/>
    <x v="0"/>
    <m/>
    <x v="0"/>
    <s v="99999"/>
    <m/>
    <x v="0"/>
    <s v="14000"/>
    <x v="0"/>
    <s v="STATE"/>
    <m/>
    <m/>
    <m/>
    <m/>
    <n v="-3497.9"/>
    <s v="00025796"/>
    <s v="Accounts Payable"/>
    <s v="Accounts Payable"/>
  </r>
  <r>
    <s v="14000"/>
    <s v="ACTUALS"/>
    <n v="2021"/>
    <n v="9"/>
    <s v="AP"/>
    <s v="AP01732716"/>
    <d v="2021-03-05T00:00:00"/>
    <d v="2021-03-05T00:00:00"/>
    <n v="70"/>
    <x v="0"/>
    <s v="390002"/>
    <x v="1"/>
    <s v="90000"/>
    <m/>
    <x v="0"/>
    <s v="14000"/>
    <x v="0"/>
    <s v="STATE"/>
    <s v="003"/>
    <m/>
    <m/>
    <m/>
    <n v="17281.98"/>
    <s v="00025746"/>
    <s v="20-A5056CE20  COVID"/>
    <s v="Accounts Payable"/>
  </r>
  <r>
    <s v="14000"/>
    <s v="ACTUALS"/>
    <n v="2021"/>
    <n v="9"/>
    <s v="AP"/>
    <s v="AP01732716"/>
    <d v="2021-03-05T00:00:00"/>
    <d v="2021-03-05T00:00:00"/>
    <n v="71"/>
    <x v="0"/>
    <s v="390002"/>
    <x v="1"/>
    <s v="90000"/>
    <m/>
    <x v="0"/>
    <s v="14000"/>
    <x v="0"/>
    <s v="STATE"/>
    <s v="370"/>
    <m/>
    <m/>
    <m/>
    <n v="20155.66"/>
    <s v="00025747"/>
    <s v="20-A5073CE20  COVID"/>
    <s v="Accounts Payable"/>
  </r>
  <r>
    <s v="14000"/>
    <s v="ACTUALS"/>
    <n v="2021"/>
    <n v="9"/>
    <s v="AP"/>
    <s v="AP01732716"/>
    <d v="2021-03-05T00:00:00"/>
    <d v="2021-03-05T00:00:00"/>
    <n v="72"/>
    <x v="0"/>
    <s v="390002"/>
    <x v="1"/>
    <s v="90000"/>
    <m/>
    <x v="0"/>
    <s v="14000"/>
    <x v="0"/>
    <s v="STATE"/>
    <s v="101"/>
    <m/>
    <m/>
    <m/>
    <n v="1809.36"/>
    <s v="00025748"/>
    <s v="20-A5085CE20  COVID"/>
    <s v="Accounts Payable"/>
  </r>
  <r>
    <s v="14000"/>
    <s v="ACTUALS"/>
    <n v="2021"/>
    <n v="9"/>
    <s v="AP"/>
    <s v="AP01732716"/>
    <d v="2021-03-05T00:00:00"/>
    <d v="2021-03-05T00:00:00"/>
    <n v="73"/>
    <x v="0"/>
    <s v="390002"/>
    <x v="1"/>
    <s v="90000"/>
    <m/>
    <x v="0"/>
    <s v="14000"/>
    <x v="0"/>
    <s v="STATE"/>
    <s v="119"/>
    <m/>
    <m/>
    <m/>
    <n v="49829"/>
    <s v="00025749"/>
    <s v="20-A5094CE20  COVID"/>
    <s v="Accounts Payable"/>
  </r>
  <r>
    <s v="14000"/>
    <s v="ACTUALS"/>
    <n v="2021"/>
    <n v="9"/>
    <s v="AP"/>
    <s v="AP01732716"/>
    <d v="2021-03-05T00:00:00"/>
    <d v="2021-03-05T00:00:00"/>
    <n v="74"/>
    <x v="0"/>
    <s v="390002"/>
    <x v="1"/>
    <s v="90000"/>
    <m/>
    <x v="0"/>
    <s v="14000"/>
    <x v="0"/>
    <s v="STATE"/>
    <s v="155"/>
    <m/>
    <m/>
    <m/>
    <n v="3935.25"/>
    <s v="00025750"/>
    <s v="20-A5102CE20  COVID"/>
    <s v="Accounts Payable"/>
  </r>
  <r>
    <s v="14000"/>
    <s v="ACTUALS"/>
    <n v="2021"/>
    <n v="9"/>
    <s v="AP"/>
    <s v="AP01732716"/>
    <d v="2021-03-05T00:00:00"/>
    <d v="2021-03-05T00:00:00"/>
    <n v="75"/>
    <x v="0"/>
    <s v="390002"/>
    <x v="1"/>
    <s v="90000"/>
    <m/>
    <x v="0"/>
    <s v="14000"/>
    <x v="0"/>
    <s v="STATE"/>
    <s v="195"/>
    <m/>
    <m/>
    <m/>
    <n v="11076.92"/>
    <s v="00025752"/>
    <s v="20-A5197CE20  COVID"/>
    <s v="Accounts Payable"/>
  </r>
  <r>
    <s v="14000"/>
    <s v="ACTUALS"/>
    <n v="2021"/>
    <n v="9"/>
    <s v="AP"/>
    <s v="AP01732716"/>
    <d v="2021-03-05T00:00:00"/>
    <d v="2021-03-05T00:00:00"/>
    <n v="79"/>
    <x v="0"/>
    <s v="390002"/>
    <x v="1"/>
    <s v="90000"/>
    <m/>
    <x v="0"/>
    <s v="14000"/>
    <x v="0"/>
    <s v="STATE"/>
    <s v="027"/>
    <m/>
    <m/>
    <m/>
    <n v="193.72"/>
    <s v="00025770"/>
    <s v="20-A5050CE20 CESF"/>
    <s v="Accounts Payable"/>
  </r>
  <r>
    <s v="14000"/>
    <s v="ACTUALS"/>
    <n v="2021"/>
    <n v="9"/>
    <s v="AP"/>
    <s v="AP01732716"/>
    <d v="2021-03-05T00:00:00"/>
    <d v="2021-03-05T00:00:00"/>
    <n v="80"/>
    <x v="0"/>
    <s v="390002"/>
    <x v="1"/>
    <s v="90000"/>
    <m/>
    <x v="0"/>
    <s v="14000"/>
    <x v="0"/>
    <s v="STATE"/>
    <s v="595"/>
    <m/>
    <m/>
    <m/>
    <n v="50000"/>
    <s v="00025771"/>
    <s v="20-A5066CE20 CESF"/>
    <s v="Accounts Payable"/>
  </r>
  <r>
    <s v="14000"/>
    <s v="ACTUALS"/>
    <n v="2021"/>
    <n v="9"/>
    <s v="AP"/>
    <s v="AP01732716"/>
    <d v="2021-03-05T00:00:00"/>
    <d v="2021-03-05T00:00:00"/>
    <n v="81"/>
    <x v="0"/>
    <s v="390002"/>
    <x v="1"/>
    <s v="90000"/>
    <m/>
    <x v="0"/>
    <s v="14000"/>
    <x v="0"/>
    <s v="STATE"/>
    <s v="097"/>
    <m/>
    <m/>
    <m/>
    <n v="5442.58"/>
    <s v="00025772"/>
    <s v="20-A5084CE20 CESF"/>
    <s v="Accounts Payable"/>
  </r>
  <r>
    <s v="14000"/>
    <s v="ACTUALS"/>
    <n v="2021"/>
    <n v="9"/>
    <s v="AP"/>
    <s v="AP01732716"/>
    <d v="2021-03-05T00:00:00"/>
    <d v="2021-03-05T00:00:00"/>
    <n v="82"/>
    <x v="0"/>
    <s v="390002"/>
    <x v="1"/>
    <s v="90000"/>
    <m/>
    <x v="0"/>
    <s v="14000"/>
    <x v="0"/>
    <s v="STATE"/>
    <s v="011"/>
    <m/>
    <m/>
    <m/>
    <n v="11587.5"/>
    <s v="00025773"/>
    <s v="20-A5134CE20 CESF"/>
    <s v="Accounts Payable"/>
  </r>
  <r>
    <s v="14000"/>
    <s v="ACTUALS"/>
    <n v="2021"/>
    <n v="9"/>
    <s v="AP"/>
    <s v="AP01732716"/>
    <d v="2021-03-05T00:00:00"/>
    <d v="2021-03-05T00:00:00"/>
    <n v="83"/>
    <x v="0"/>
    <s v="390002"/>
    <x v="1"/>
    <s v="90000"/>
    <m/>
    <x v="0"/>
    <s v="14000"/>
    <x v="0"/>
    <s v="STATE"/>
    <s v="149"/>
    <m/>
    <m/>
    <m/>
    <n v="5287.24"/>
    <s v="00025774"/>
    <s v="20-A5144CE20 CESF"/>
    <s v="Accounts Payable"/>
  </r>
  <r>
    <s v="14000"/>
    <s v="ACTUALS"/>
    <n v="2021"/>
    <n v="9"/>
    <s v="AP"/>
    <s v="AP01732716"/>
    <d v="2021-03-05T00:00:00"/>
    <d v="2021-03-05T00:00:00"/>
    <n v="84"/>
    <x v="0"/>
    <s v="390002"/>
    <x v="1"/>
    <s v="90000"/>
    <m/>
    <x v="0"/>
    <s v="14000"/>
    <x v="0"/>
    <s v="STATE"/>
    <s v="630"/>
    <m/>
    <m/>
    <m/>
    <n v="12256.71"/>
    <s v="00025775"/>
    <s v="20-A5177CE20 CESF"/>
    <s v="Accounts Payable"/>
  </r>
  <r>
    <s v="14000"/>
    <s v="ACTUALS"/>
    <n v="2021"/>
    <n v="9"/>
    <s v="AP"/>
    <s v="AP01732716"/>
    <d v="2021-03-05T00:00:00"/>
    <d v="2021-03-05T00:00:00"/>
    <n v="85"/>
    <x v="0"/>
    <s v="390002"/>
    <x v="3"/>
    <s v="90000"/>
    <m/>
    <x v="0"/>
    <s v="14000"/>
    <x v="0"/>
    <s v="STATE"/>
    <s v="059"/>
    <m/>
    <m/>
    <m/>
    <n v="14337.71"/>
    <s v="00025776"/>
    <s v="20-A5218CE20 CESF"/>
    <s v="Accounts Payable"/>
  </r>
  <r>
    <s v="14000"/>
    <s v="ACTUALS"/>
    <n v="2021"/>
    <n v="9"/>
    <s v="AP"/>
    <s v="AP01732716"/>
    <d v="2021-03-05T00:00:00"/>
    <d v="2021-03-05T00:00:00"/>
    <n v="87"/>
    <x v="0"/>
    <s v="390002"/>
    <x v="3"/>
    <s v="90000"/>
    <m/>
    <x v="0"/>
    <s v="14000"/>
    <x v="0"/>
    <s v="STATE"/>
    <s v="800"/>
    <m/>
    <m/>
    <m/>
    <n v="3497.9"/>
    <s v="00025796"/>
    <s v="20-A5228CE20 COVID"/>
    <s v="Accounts Payable"/>
  </r>
  <r>
    <s v="14000"/>
    <s v="ACTUALS"/>
    <n v="2021"/>
    <n v="9"/>
    <s v="AP"/>
    <s v="AP01732716"/>
    <d v="2021-03-05T00:00:00"/>
    <d v="2021-03-05T00:00:00"/>
    <n v="93"/>
    <x v="0"/>
    <s v="390002"/>
    <x v="3"/>
    <s v="90000"/>
    <m/>
    <x v="0"/>
    <s v="14000"/>
    <x v="0"/>
    <s v="STATE"/>
    <s v="775"/>
    <m/>
    <m/>
    <m/>
    <n v="29869.85"/>
    <s v="00025751"/>
    <s v="20-A5183CE20  COVID"/>
    <s v="Accounts Payable"/>
  </r>
  <r>
    <s v="14000"/>
    <s v="ACTUALS"/>
    <n v="2021"/>
    <n v="9"/>
    <s v="AP"/>
    <s v="AP01732716"/>
    <d v="2021-03-05T00:00:00"/>
    <d v="2021-03-05T00:00:00"/>
    <n v="94"/>
    <x v="0"/>
    <s v="390002"/>
    <x v="3"/>
    <s v="90000"/>
    <m/>
    <x v="0"/>
    <s v="14000"/>
    <x v="0"/>
    <s v="STATE"/>
    <s v="444"/>
    <m/>
    <m/>
    <m/>
    <n v="1299.1500000000001"/>
    <s v="00025753"/>
    <s v="20-A5201CE20  COVID"/>
    <s v="Accounts Payable"/>
  </r>
  <r>
    <s v="14000"/>
    <s v="ACTUALS"/>
    <n v="2021"/>
    <n v="9"/>
    <s v="AP"/>
    <s v="AP01733229"/>
    <d v="2021-03-05T00:00:00"/>
    <d v="2021-03-05T00:00:00"/>
    <n v="6"/>
    <x v="0"/>
    <m/>
    <x v="2"/>
    <s v="99999"/>
    <m/>
    <x v="0"/>
    <s v="14000"/>
    <x v="0"/>
    <s v="STATE"/>
    <m/>
    <m/>
    <m/>
    <m/>
    <n v="-17281.98"/>
    <s v="00025746"/>
    <s v="Cash With The Treasurer Of VA"/>
    <s v="AP Payments"/>
  </r>
  <r>
    <s v="14000"/>
    <s v="ACTUALS"/>
    <n v="2021"/>
    <n v="9"/>
    <s v="AP"/>
    <s v="AP01733229"/>
    <d v="2021-03-05T00:00:00"/>
    <d v="2021-03-05T00:00:00"/>
    <n v="7"/>
    <x v="0"/>
    <m/>
    <x v="2"/>
    <s v="99999"/>
    <m/>
    <x v="0"/>
    <s v="14000"/>
    <x v="0"/>
    <s v="STATE"/>
    <m/>
    <m/>
    <m/>
    <m/>
    <n v="-20155.66"/>
    <s v="00025747"/>
    <s v="Cash With The Treasurer Of VA"/>
    <s v="AP Payments"/>
  </r>
  <r>
    <s v="14000"/>
    <s v="ACTUALS"/>
    <n v="2021"/>
    <n v="9"/>
    <s v="AP"/>
    <s v="AP01733229"/>
    <d v="2021-03-05T00:00:00"/>
    <d v="2021-03-05T00:00:00"/>
    <n v="11"/>
    <x v="0"/>
    <m/>
    <x v="2"/>
    <s v="99999"/>
    <m/>
    <x v="0"/>
    <s v="14000"/>
    <x v="0"/>
    <s v="STATE"/>
    <m/>
    <m/>
    <m/>
    <m/>
    <n v="-3497.9"/>
    <s v="00025796"/>
    <s v="Cash With The Treasurer Of VA"/>
    <s v="AP Payments"/>
  </r>
  <r>
    <s v="14000"/>
    <s v="ACTUALS"/>
    <n v="2021"/>
    <n v="9"/>
    <s v="AP"/>
    <s v="AP01733229"/>
    <d v="2021-03-05T00:00:00"/>
    <d v="2021-03-05T00:00:00"/>
    <n v="15"/>
    <x v="0"/>
    <m/>
    <x v="2"/>
    <s v="99999"/>
    <m/>
    <x v="0"/>
    <s v="14000"/>
    <x v="0"/>
    <s v="STATE"/>
    <m/>
    <m/>
    <m/>
    <m/>
    <n v="-1809.36"/>
    <s v="00025748"/>
    <s v="Cash With The Treasurer Of VA"/>
    <s v="AP Payments"/>
  </r>
  <r>
    <s v="14000"/>
    <s v="ACTUALS"/>
    <n v="2021"/>
    <n v="9"/>
    <s v="AP"/>
    <s v="AP01733229"/>
    <d v="2021-03-05T00:00:00"/>
    <d v="2021-03-05T00:00:00"/>
    <n v="16"/>
    <x v="0"/>
    <m/>
    <x v="2"/>
    <s v="99999"/>
    <m/>
    <x v="0"/>
    <s v="14000"/>
    <x v="0"/>
    <s v="STATE"/>
    <m/>
    <m/>
    <m/>
    <m/>
    <n v="-49829"/>
    <s v="00025749"/>
    <s v="Cash With The Treasurer Of VA"/>
    <s v="AP Payments"/>
  </r>
  <r>
    <s v="14000"/>
    <s v="ACTUALS"/>
    <n v="2021"/>
    <n v="9"/>
    <s v="AP"/>
    <s v="AP01733229"/>
    <d v="2021-03-05T00:00:00"/>
    <d v="2021-03-05T00:00:00"/>
    <n v="17"/>
    <x v="0"/>
    <m/>
    <x v="2"/>
    <s v="99999"/>
    <m/>
    <x v="0"/>
    <s v="14000"/>
    <x v="0"/>
    <s v="STATE"/>
    <m/>
    <m/>
    <m/>
    <m/>
    <n v="-3935.25"/>
    <s v="00025750"/>
    <s v="Cash With The Treasurer Of VA"/>
    <s v="AP Payments"/>
  </r>
  <r>
    <s v="14000"/>
    <s v="ACTUALS"/>
    <n v="2021"/>
    <n v="9"/>
    <s v="AP"/>
    <s v="AP01733229"/>
    <d v="2021-03-05T00:00:00"/>
    <d v="2021-03-05T00:00:00"/>
    <n v="22"/>
    <x v="0"/>
    <m/>
    <x v="2"/>
    <s v="99999"/>
    <m/>
    <x v="0"/>
    <s v="14000"/>
    <x v="0"/>
    <s v="STATE"/>
    <m/>
    <m/>
    <m/>
    <m/>
    <n v="-11076.92"/>
    <s v="00025752"/>
    <s v="Cash With The Treasurer Of VA"/>
    <s v="AP Payments"/>
  </r>
  <r>
    <s v="14000"/>
    <s v="ACTUALS"/>
    <n v="2021"/>
    <n v="9"/>
    <s v="AP"/>
    <s v="AP01733229"/>
    <d v="2021-03-05T00:00:00"/>
    <d v="2021-03-05T00:00:00"/>
    <n v="23"/>
    <x v="0"/>
    <m/>
    <x v="2"/>
    <s v="99999"/>
    <m/>
    <x v="0"/>
    <s v="14000"/>
    <x v="0"/>
    <s v="STATE"/>
    <m/>
    <m/>
    <m/>
    <m/>
    <n v="-1299.1500000000001"/>
    <s v="00025753"/>
    <s v="Cash With The Treasurer Of VA"/>
    <s v="AP Payments"/>
  </r>
  <r>
    <s v="14000"/>
    <s v="ACTUALS"/>
    <n v="2021"/>
    <n v="9"/>
    <s v="AP"/>
    <s v="AP01733229"/>
    <d v="2021-03-05T00:00:00"/>
    <d v="2021-03-05T00:00:00"/>
    <n v="27"/>
    <x v="0"/>
    <m/>
    <x v="2"/>
    <s v="99999"/>
    <m/>
    <x v="0"/>
    <s v="14000"/>
    <x v="0"/>
    <s v="STATE"/>
    <m/>
    <m/>
    <m/>
    <m/>
    <n v="-193.72"/>
    <s v="00025770"/>
    <s v="Cash With The Treasurer Of VA"/>
    <s v="AP Payments"/>
  </r>
  <r>
    <s v="14000"/>
    <s v="ACTUALS"/>
    <n v="2021"/>
    <n v="9"/>
    <s v="AP"/>
    <s v="AP01733229"/>
    <d v="2021-03-05T00:00:00"/>
    <d v="2021-03-05T00:00:00"/>
    <n v="28"/>
    <x v="0"/>
    <m/>
    <x v="2"/>
    <s v="99999"/>
    <m/>
    <x v="0"/>
    <s v="14000"/>
    <x v="0"/>
    <s v="STATE"/>
    <m/>
    <m/>
    <m/>
    <m/>
    <n v="-50000"/>
    <s v="00025771"/>
    <s v="Cash With The Treasurer Of VA"/>
    <s v="AP Payments"/>
  </r>
  <r>
    <s v="14000"/>
    <s v="ACTUALS"/>
    <n v="2021"/>
    <n v="9"/>
    <s v="AP"/>
    <s v="AP01733229"/>
    <d v="2021-03-05T00:00:00"/>
    <d v="2021-03-05T00:00:00"/>
    <n v="33"/>
    <x v="0"/>
    <m/>
    <x v="2"/>
    <s v="99999"/>
    <m/>
    <x v="0"/>
    <s v="14000"/>
    <x v="0"/>
    <s v="STATE"/>
    <m/>
    <m/>
    <m/>
    <m/>
    <n v="-5442.58"/>
    <s v="00025772"/>
    <s v="Cash With The Treasurer Of VA"/>
    <s v="AP Payments"/>
  </r>
  <r>
    <s v="14000"/>
    <s v="ACTUALS"/>
    <n v="2021"/>
    <n v="9"/>
    <s v="AP"/>
    <s v="AP01733229"/>
    <d v="2021-03-05T00:00:00"/>
    <d v="2021-03-05T00:00:00"/>
    <n v="34"/>
    <x v="0"/>
    <m/>
    <x v="2"/>
    <s v="99999"/>
    <m/>
    <x v="0"/>
    <s v="14000"/>
    <x v="0"/>
    <s v="STATE"/>
    <m/>
    <m/>
    <m/>
    <m/>
    <n v="-11587.5"/>
    <s v="00025773"/>
    <s v="Cash With The Treasurer Of VA"/>
    <s v="AP Payments"/>
  </r>
  <r>
    <s v="14000"/>
    <s v="ACTUALS"/>
    <n v="2021"/>
    <n v="9"/>
    <s v="AP"/>
    <s v="AP01733229"/>
    <d v="2021-03-05T00:00:00"/>
    <d v="2021-03-05T00:00:00"/>
    <n v="39"/>
    <x v="0"/>
    <m/>
    <x v="2"/>
    <s v="99999"/>
    <m/>
    <x v="0"/>
    <s v="14000"/>
    <x v="0"/>
    <s v="STATE"/>
    <m/>
    <m/>
    <m/>
    <m/>
    <n v="-29869.85"/>
    <s v="00025751"/>
    <s v="Cash With The Treasurer Of VA"/>
    <s v="AP Payments"/>
  </r>
  <r>
    <s v="14000"/>
    <s v="ACTUALS"/>
    <n v="2021"/>
    <n v="9"/>
    <s v="AP"/>
    <s v="AP01733229"/>
    <d v="2021-03-05T00:00:00"/>
    <d v="2021-03-05T00:00:00"/>
    <n v="40"/>
    <x v="0"/>
    <m/>
    <x v="2"/>
    <s v="99999"/>
    <m/>
    <x v="0"/>
    <s v="14000"/>
    <x v="0"/>
    <s v="STATE"/>
    <m/>
    <m/>
    <m/>
    <m/>
    <n v="-5287.24"/>
    <s v="00025774"/>
    <s v="Cash With The Treasurer Of VA"/>
    <s v="AP Payments"/>
  </r>
  <r>
    <s v="14000"/>
    <s v="ACTUALS"/>
    <n v="2021"/>
    <n v="9"/>
    <s v="AP"/>
    <s v="AP01733229"/>
    <d v="2021-03-05T00:00:00"/>
    <d v="2021-03-05T00:00:00"/>
    <n v="41"/>
    <x v="0"/>
    <m/>
    <x v="2"/>
    <s v="99999"/>
    <m/>
    <x v="0"/>
    <s v="14000"/>
    <x v="0"/>
    <s v="STATE"/>
    <m/>
    <m/>
    <m/>
    <m/>
    <n v="-12256.71"/>
    <s v="00025775"/>
    <s v="Cash With The Treasurer Of VA"/>
    <s v="AP Payments"/>
  </r>
  <r>
    <s v="14000"/>
    <s v="ACTUALS"/>
    <n v="2021"/>
    <n v="9"/>
    <s v="AP"/>
    <s v="AP01733229"/>
    <d v="2021-03-05T00:00:00"/>
    <d v="2021-03-05T00:00:00"/>
    <n v="42"/>
    <x v="0"/>
    <m/>
    <x v="2"/>
    <s v="99999"/>
    <m/>
    <x v="0"/>
    <s v="14000"/>
    <x v="0"/>
    <s v="STATE"/>
    <m/>
    <m/>
    <m/>
    <m/>
    <n v="-14337.71"/>
    <s v="00025776"/>
    <s v="Cash With The Treasurer Of VA"/>
    <s v="AP Payments"/>
  </r>
  <r>
    <s v="14000"/>
    <s v="ACTUALS"/>
    <n v="2021"/>
    <n v="9"/>
    <s v="AP"/>
    <s v="AP01733229"/>
    <d v="2021-03-05T00:00:00"/>
    <d v="2021-03-05T00:00:00"/>
    <n v="57"/>
    <x v="0"/>
    <m/>
    <x v="0"/>
    <s v="99999"/>
    <m/>
    <x v="0"/>
    <s v="14000"/>
    <x v="0"/>
    <s v="STATE"/>
    <m/>
    <m/>
    <m/>
    <m/>
    <n v="17281.98"/>
    <s v="00025746"/>
    <s v="Accounts Payable"/>
    <s v="AP Payments"/>
  </r>
  <r>
    <s v="14000"/>
    <s v="ACTUALS"/>
    <n v="2021"/>
    <n v="9"/>
    <s v="AP"/>
    <s v="AP01733229"/>
    <d v="2021-03-05T00:00:00"/>
    <d v="2021-03-05T00:00:00"/>
    <n v="58"/>
    <x v="0"/>
    <m/>
    <x v="0"/>
    <s v="99999"/>
    <m/>
    <x v="0"/>
    <s v="14000"/>
    <x v="0"/>
    <s v="STATE"/>
    <m/>
    <m/>
    <m/>
    <m/>
    <n v="20155.66"/>
    <s v="00025747"/>
    <s v="Accounts Payable"/>
    <s v="AP Payments"/>
  </r>
  <r>
    <s v="14000"/>
    <s v="ACTUALS"/>
    <n v="2021"/>
    <n v="9"/>
    <s v="AP"/>
    <s v="AP01733229"/>
    <d v="2021-03-05T00:00:00"/>
    <d v="2021-03-05T00:00:00"/>
    <n v="59"/>
    <x v="0"/>
    <m/>
    <x v="0"/>
    <s v="99999"/>
    <m/>
    <x v="0"/>
    <s v="14000"/>
    <x v="0"/>
    <s v="STATE"/>
    <m/>
    <m/>
    <m/>
    <m/>
    <n v="1809.36"/>
    <s v="00025748"/>
    <s v="Accounts Payable"/>
    <s v="AP Payments"/>
  </r>
  <r>
    <s v="14000"/>
    <s v="ACTUALS"/>
    <n v="2021"/>
    <n v="9"/>
    <s v="AP"/>
    <s v="AP01733229"/>
    <d v="2021-03-05T00:00:00"/>
    <d v="2021-03-05T00:00:00"/>
    <n v="62"/>
    <x v="0"/>
    <m/>
    <x v="0"/>
    <s v="99999"/>
    <m/>
    <x v="0"/>
    <s v="14000"/>
    <x v="0"/>
    <s v="STATE"/>
    <m/>
    <m/>
    <m/>
    <m/>
    <n v="3497.9"/>
    <s v="00025796"/>
    <s v="Accounts Payable"/>
    <s v="AP Payments"/>
  </r>
  <r>
    <s v="14000"/>
    <s v="ACTUALS"/>
    <n v="2021"/>
    <n v="9"/>
    <s v="AP"/>
    <s v="AP01733229"/>
    <d v="2021-03-05T00:00:00"/>
    <d v="2021-03-05T00:00:00"/>
    <n v="67"/>
    <x v="0"/>
    <m/>
    <x v="0"/>
    <s v="99999"/>
    <m/>
    <x v="0"/>
    <s v="14000"/>
    <x v="0"/>
    <s v="STATE"/>
    <m/>
    <m/>
    <m/>
    <m/>
    <n v="49829"/>
    <s v="00025749"/>
    <s v="Accounts Payable"/>
    <s v="AP Payments"/>
  </r>
  <r>
    <s v="14000"/>
    <s v="ACTUALS"/>
    <n v="2021"/>
    <n v="9"/>
    <s v="AP"/>
    <s v="AP01733229"/>
    <d v="2021-03-05T00:00:00"/>
    <d v="2021-03-05T00:00:00"/>
    <n v="68"/>
    <x v="0"/>
    <m/>
    <x v="0"/>
    <s v="99999"/>
    <m/>
    <x v="0"/>
    <s v="14000"/>
    <x v="0"/>
    <s v="STATE"/>
    <m/>
    <m/>
    <m/>
    <m/>
    <n v="3935.25"/>
    <s v="00025750"/>
    <s v="Accounts Payable"/>
    <s v="AP Payments"/>
  </r>
  <r>
    <s v="14000"/>
    <s v="ACTUALS"/>
    <n v="2021"/>
    <n v="9"/>
    <s v="AP"/>
    <s v="AP01733229"/>
    <d v="2021-03-05T00:00:00"/>
    <d v="2021-03-05T00:00:00"/>
    <n v="72"/>
    <x v="0"/>
    <m/>
    <x v="0"/>
    <s v="99999"/>
    <m/>
    <x v="0"/>
    <s v="14000"/>
    <x v="0"/>
    <s v="STATE"/>
    <m/>
    <m/>
    <m/>
    <m/>
    <n v="1299.1500000000001"/>
    <s v="00025753"/>
    <s v="Accounts Payable"/>
    <s v="AP Payments"/>
  </r>
  <r>
    <s v="14000"/>
    <s v="ACTUALS"/>
    <n v="2021"/>
    <n v="9"/>
    <s v="AP"/>
    <s v="AP01733229"/>
    <d v="2021-03-05T00:00:00"/>
    <d v="2021-03-05T00:00:00"/>
    <n v="76"/>
    <x v="0"/>
    <m/>
    <x v="0"/>
    <s v="99999"/>
    <m/>
    <x v="0"/>
    <s v="14000"/>
    <x v="0"/>
    <s v="STATE"/>
    <m/>
    <m/>
    <m/>
    <m/>
    <n v="193.72"/>
    <s v="00025770"/>
    <s v="Accounts Payable"/>
    <s v="AP Payments"/>
  </r>
  <r>
    <s v="14000"/>
    <s v="ACTUALS"/>
    <n v="2021"/>
    <n v="9"/>
    <s v="AP"/>
    <s v="AP01733229"/>
    <d v="2021-03-05T00:00:00"/>
    <d v="2021-03-05T00:00:00"/>
    <n v="77"/>
    <x v="0"/>
    <m/>
    <x v="0"/>
    <s v="99999"/>
    <m/>
    <x v="0"/>
    <s v="14000"/>
    <x v="0"/>
    <s v="STATE"/>
    <m/>
    <m/>
    <m/>
    <m/>
    <n v="50000"/>
    <s v="00025771"/>
    <s v="Accounts Payable"/>
    <s v="AP Payments"/>
  </r>
  <r>
    <s v="14000"/>
    <s v="ACTUALS"/>
    <n v="2021"/>
    <n v="9"/>
    <s v="AP"/>
    <s v="AP01733229"/>
    <d v="2021-03-05T00:00:00"/>
    <d v="2021-03-05T00:00:00"/>
    <n v="78"/>
    <x v="0"/>
    <m/>
    <x v="0"/>
    <s v="99999"/>
    <m/>
    <x v="0"/>
    <s v="14000"/>
    <x v="0"/>
    <s v="STATE"/>
    <m/>
    <m/>
    <m/>
    <m/>
    <n v="5442.58"/>
    <s v="00025772"/>
    <s v="Accounts Payable"/>
    <s v="AP Payments"/>
  </r>
  <r>
    <s v="14000"/>
    <s v="ACTUALS"/>
    <n v="2021"/>
    <n v="9"/>
    <s v="AP"/>
    <s v="AP01733229"/>
    <d v="2021-03-05T00:00:00"/>
    <d v="2021-03-05T00:00:00"/>
    <n v="84"/>
    <x v="0"/>
    <m/>
    <x v="0"/>
    <s v="99999"/>
    <m/>
    <x v="0"/>
    <s v="14000"/>
    <x v="0"/>
    <s v="STATE"/>
    <m/>
    <m/>
    <m/>
    <m/>
    <n v="29869.85"/>
    <s v="00025751"/>
    <s v="Accounts Payable"/>
    <s v="AP Payments"/>
  </r>
  <r>
    <s v="14000"/>
    <s v="ACTUALS"/>
    <n v="2021"/>
    <n v="9"/>
    <s v="AP"/>
    <s v="AP01733229"/>
    <d v="2021-03-05T00:00:00"/>
    <d v="2021-03-05T00:00:00"/>
    <n v="85"/>
    <x v="0"/>
    <m/>
    <x v="0"/>
    <s v="99999"/>
    <m/>
    <x v="0"/>
    <s v="14000"/>
    <x v="0"/>
    <s v="STATE"/>
    <m/>
    <m/>
    <m/>
    <m/>
    <n v="11587.5"/>
    <s v="00025773"/>
    <s v="Accounts Payable"/>
    <s v="AP Payments"/>
  </r>
  <r>
    <s v="14000"/>
    <s v="ACTUALS"/>
    <n v="2021"/>
    <n v="9"/>
    <s v="AP"/>
    <s v="AP01733229"/>
    <d v="2021-03-05T00:00:00"/>
    <d v="2021-03-05T00:00:00"/>
    <n v="86"/>
    <x v="0"/>
    <m/>
    <x v="0"/>
    <s v="99999"/>
    <m/>
    <x v="0"/>
    <s v="14000"/>
    <x v="0"/>
    <s v="STATE"/>
    <m/>
    <m/>
    <m/>
    <m/>
    <n v="5287.24"/>
    <s v="00025774"/>
    <s v="Accounts Payable"/>
    <s v="AP Payments"/>
  </r>
  <r>
    <s v="14000"/>
    <s v="ACTUALS"/>
    <n v="2021"/>
    <n v="9"/>
    <s v="AP"/>
    <s v="AP01733229"/>
    <d v="2021-03-05T00:00:00"/>
    <d v="2021-03-05T00:00:00"/>
    <n v="91"/>
    <x v="0"/>
    <m/>
    <x v="0"/>
    <s v="99999"/>
    <m/>
    <x v="0"/>
    <s v="14000"/>
    <x v="0"/>
    <s v="STATE"/>
    <m/>
    <m/>
    <m/>
    <m/>
    <n v="11076.92"/>
    <s v="00025752"/>
    <s v="Accounts Payable"/>
    <s v="AP Payments"/>
  </r>
  <r>
    <s v="14000"/>
    <s v="ACTUALS"/>
    <n v="2021"/>
    <n v="9"/>
    <s v="AP"/>
    <s v="AP01733229"/>
    <d v="2021-03-05T00:00:00"/>
    <d v="2021-03-05T00:00:00"/>
    <n v="92"/>
    <x v="0"/>
    <m/>
    <x v="0"/>
    <s v="99999"/>
    <m/>
    <x v="0"/>
    <s v="14000"/>
    <x v="0"/>
    <s v="STATE"/>
    <m/>
    <m/>
    <m/>
    <m/>
    <n v="12256.71"/>
    <s v="00025775"/>
    <s v="Accounts Payable"/>
    <s v="AP Payments"/>
  </r>
  <r>
    <s v="14000"/>
    <s v="ACTUALS"/>
    <n v="2021"/>
    <n v="9"/>
    <s v="AP"/>
    <s v="AP01733229"/>
    <d v="2021-03-05T00:00:00"/>
    <d v="2021-03-05T00:00:00"/>
    <n v="93"/>
    <x v="0"/>
    <m/>
    <x v="0"/>
    <s v="99999"/>
    <m/>
    <x v="0"/>
    <s v="14000"/>
    <x v="0"/>
    <s v="STATE"/>
    <m/>
    <m/>
    <m/>
    <m/>
    <n v="14337.71"/>
    <s v="00025776"/>
    <s v="Accounts Payable"/>
    <s v="AP Payments"/>
  </r>
  <r>
    <s v="14000"/>
    <s v="ACTUALS"/>
    <n v="2021"/>
    <n v="9"/>
    <s v="AP"/>
    <s v="AP01733863"/>
    <d v="2021-03-08T00:00:00"/>
    <d v="2021-03-08T00:00:00"/>
    <n v="3"/>
    <x v="0"/>
    <m/>
    <x v="0"/>
    <s v="99999"/>
    <m/>
    <x v="0"/>
    <s v="14000"/>
    <x v="0"/>
    <s v="STATE"/>
    <m/>
    <m/>
    <m/>
    <m/>
    <n v="-37124.019999999997"/>
    <s v="00025828"/>
    <s v="Accounts Payable"/>
    <s v="Accounts Payable"/>
  </r>
  <r>
    <s v="14000"/>
    <s v="ACTUALS"/>
    <n v="2021"/>
    <n v="9"/>
    <s v="AP"/>
    <s v="AP01733863"/>
    <d v="2021-03-08T00:00:00"/>
    <d v="2021-03-08T00:00:00"/>
    <n v="10"/>
    <x v="0"/>
    <m/>
    <x v="0"/>
    <s v="99999"/>
    <m/>
    <x v="0"/>
    <s v="14000"/>
    <x v="0"/>
    <s v="STATE"/>
    <m/>
    <m/>
    <m/>
    <m/>
    <n v="-3061.58"/>
    <s v="00025829"/>
    <s v="Accounts Payable"/>
    <s v="Accounts Payable"/>
  </r>
  <r>
    <s v="14000"/>
    <s v="ACTUALS"/>
    <n v="2021"/>
    <n v="9"/>
    <s v="AP"/>
    <s v="AP01733863"/>
    <d v="2021-03-08T00:00:00"/>
    <d v="2021-03-08T00:00:00"/>
    <n v="11"/>
    <x v="0"/>
    <m/>
    <x v="0"/>
    <s v="99999"/>
    <m/>
    <x v="0"/>
    <s v="14000"/>
    <x v="0"/>
    <s v="STATE"/>
    <m/>
    <m/>
    <m/>
    <m/>
    <n v="-9330"/>
    <s v="00025830"/>
    <s v="Accounts Payable"/>
    <s v="Accounts Payable"/>
  </r>
  <r>
    <s v="14000"/>
    <s v="ACTUALS"/>
    <n v="2021"/>
    <n v="9"/>
    <s v="AP"/>
    <s v="AP01733863"/>
    <d v="2021-03-08T00:00:00"/>
    <d v="2021-03-08T00:00:00"/>
    <n v="12"/>
    <x v="0"/>
    <m/>
    <x v="0"/>
    <s v="99999"/>
    <m/>
    <x v="0"/>
    <s v="14000"/>
    <x v="0"/>
    <s v="STATE"/>
    <m/>
    <m/>
    <m/>
    <m/>
    <n v="-15872"/>
    <s v="00025831"/>
    <s v="Accounts Payable"/>
    <s v="Accounts Payable"/>
  </r>
  <r>
    <s v="14000"/>
    <s v="ACTUALS"/>
    <n v="2021"/>
    <n v="9"/>
    <s v="AP"/>
    <s v="AP01733863"/>
    <d v="2021-03-08T00:00:00"/>
    <d v="2021-03-08T00:00:00"/>
    <n v="13"/>
    <x v="0"/>
    <m/>
    <x v="0"/>
    <s v="99999"/>
    <m/>
    <x v="0"/>
    <s v="14000"/>
    <x v="0"/>
    <s v="STATE"/>
    <m/>
    <m/>
    <m/>
    <m/>
    <n v="-6872.14"/>
    <s v="00025832"/>
    <s v="Accounts Payable"/>
    <s v="Accounts Payable"/>
  </r>
  <r>
    <s v="14000"/>
    <s v="ACTUALS"/>
    <n v="2021"/>
    <n v="9"/>
    <s v="AP"/>
    <s v="AP01733863"/>
    <d v="2021-03-08T00:00:00"/>
    <d v="2021-03-08T00:00:00"/>
    <n v="33"/>
    <x v="0"/>
    <m/>
    <x v="0"/>
    <s v="99999"/>
    <m/>
    <x v="0"/>
    <s v="14000"/>
    <x v="0"/>
    <s v="STATE"/>
    <m/>
    <m/>
    <m/>
    <m/>
    <n v="-15764.72"/>
    <s v="00025823"/>
    <s v="Accounts Payable"/>
    <s v="Accounts Payable"/>
  </r>
  <r>
    <s v="14000"/>
    <s v="ACTUALS"/>
    <n v="2021"/>
    <n v="9"/>
    <s v="AP"/>
    <s v="AP01733863"/>
    <d v="2021-03-08T00:00:00"/>
    <d v="2021-03-08T00:00:00"/>
    <n v="46"/>
    <x v="0"/>
    <s v="390002"/>
    <x v="1"/>
    <s v="90000"/>
    <m/>
    <x v="0"/>
    <s v="14000"/>
    <x v="0"/>
    <s v="STATE"/>
    <s v="181"/>
    <m/>
    <m/>
    <m/>
    <n v="37124.019999999997"/>
    <s v="00025828"/>
    <s v="20-A5116CE20"/>
    <s v="Accounts Payable"/>
  </r>
  <r>
    <s v="14000"/>
    <s v="ACTUALS"/>
    <n v="2021"/>
    <n v="9"/>
    <s v="AP"/>
    <s v="AP01733863"/>
    <d v="2021-03-08T00:00:00"/>
    <d v="2021-03-08T00:00:00"/>
    <n v="47"/>
    <x v="0"/>
    <s v="390002"/>
    <x v="1"/>
    <s v="90000"/>
    <m/>
    <x v="0"/>
    <s v="14000"/>
    <x v="0"/>
    <s v="STATE"/>
    <s v="107"/>
    <m/>
    <m/>
    <m/>
    <n v="3061.58"/>
    <s v="00025829"/>
    <s v="20-A5141CE20"/>
    <s v="Accounts Payable"/>
  </r>
  <r>
    <s v="14000"/>
    <s v="ACTUALS"/>
    <n v="2021"/>
    <n v="9"/>
    <s v="AP"/>
    <s v="AP01733863"/>
    <d v="2021-03-08T00:00:00"/>
    <d v="2021-03-08T00:00:00"/>
    <n v="48"/>
    <x v="0"/>
    <s v="390002"/>
    <x v="1"/>
    <s v="90000"/>
    <m/>
    <x v="0"/>
    <s v="14000"/>
    <x v="0"/>
    <s v="STATE"/>
    <s v="690"/>
    <m/>
    <m/>
    <m/>
    <n v="9330"/>
    <s v="00025830"/>
    <s v="20-A5142CE20"/>
    <s v="Accounts Payable"/>
  </r>
  <r>
    <s v="14000"/>
    <s v="ACTUALS"/>
    <n v="2021"/>
    <n v="9"/>
    <s v="AP"/>
    <s v="AP01733863"/>
    <d v="2021-03-08T00:00:00"/>
    <d v="2021-03-08T00:00:00"/>
    <n v="57"/>
    <x v="0"/>
    <s v="390002"/>
    <x v="3"/>
    <s v="90000"/>
    <m/>
    <x v="0"/>
    <s v="14000"/>
    <x v="0"/>
    <s v="STATE"/>
    <s v="015"/>
    <m/>
    <m/>
    <m/>
    <n v="15872"/>
    <s v="00025831"/>
    <s v="20-A5173CE20"/>
    <s v="Accounts Payable"/>
  </r>
  <r>
    <s v="14000"/>
    <s v="ACTUALS"/>
    <n v="2021"/>
    <n v="9"/>
    <s v="AP"/>
    <s v="AP01733863"/>
    <d v="2021-03-08T00:00:00"/>
    <d v="2021-03-08T00:00:00"/>
    <n v="58"/>
    <x v="0"/>
    <s v="390002"/>
    <x v="3"/>
    <s v="90000"/>
    <m/>
    <x v="0"/>
    <s v="14000"/>
    <x v="0"/>
    <s v="STATE"/>
    <s v="370"/>
    <m/>
    <m/>
    <m/>
    <n v="6872.14"/>
    <s v="00025832"/>
    <s v="20-A5212CE20"/>
    <s v="Accounts Payable"/>
  </r>
  <r>
    <s v="14000"/>
    <s v="ACTUALS"/>
    <n v="2021"/>
    <n v="9"/>
    <s v="AP"/>
    <s v="AP01733863"/>
    <d v="2021-03-08T00:00:00"/>
    <d v="2021-03-08T00:00:00"/>
    <n v="68"/>
    <x v="0"/>
    <s v="390002"/>
    <x v="3"/>
    <s v="90000"/>
    <m/>
    <x v="0"/>
    <s v="14000"/>
    <x v="0"/>
    <s v="STATE"/>
    <s v="820"/>
    <m/>
    <m/>
    <m/>
    <n v="15764.72"/>
    <s v="00025823"/>
    <s v="20-A5154CE20 CESF"/>
    <s v="Accounts Payable"/>
  </r>
  <r>
    <s v="14000"/>
    <s v="ACTUALS"/>
    <n v="2021"/>
    <n v="9"/>
    <s v="AP"/>
    <s v="AP01734222"/>
    <d v="2021-03-08T00:00:00"/>
    <d v="2021-03-08T00:00:00"/>
    <n v="4"/>
    <x v="0"/>
    <m/>
    <x v="2"/>
    <s v="99999"/>
    <m/>
    <x v="0"/>
    <s v="14000"/>
    <x v="0"/>
    <s v="STATE"/>
    <m/>
    <m/>
    <m/>
    <m/>
    <n v="-15764.72"/>
    <s v="00025823"/>
    <s v="Cash With The Treasurer Of VA"/>
    <s v="AP Payments"/>
  </r>
  <r>
    <s v="14000"/>
    <s v="ACTUALS"/>
    <n v="2021"/>
    <n v="9"/>
    <s v="AP"/>
    <s v="AP01734222"/>
    <d v="2021-03-08T00:00:00"/>
    <d v="2021-03-08T00:00:00"/>
    <n v="9"/>
    <x v="0"/>
    <m/>
    <x v="2"/>
    <s v="99999"/>
    <m/>
    <x v="0"/>
    <s v="14000"/>
    <x v="0"/>
    <s v="STATE"/>
    <m/>
    <m/>
    <m/>
    <m/>
    <n v="-37124.019999999997"/>
    <s v="00025828"/>
    <s v="Cash With The Treasurer Of VA"/>
    <s v="AP Payments"/>
  </r>
  <r>
    <s v="14000"/>
    <s v="ACTUALS"/>
    <n v="2021"/>
    <n v="9"/>
    <s v="AP"/>
    <s v="AP01734222"/>
    <d v="2021-03-08T00:00:00"/>
    <d v="2021-03-08T00:00:00"/>
    <n v="10"/>
    <x v="0"/>
    <m/>
    <x v="2"/>
    <s v="99999"/>
    <m/>
    <x v="0"/>
    <s v="14000"/>
    <x v="0"/>
    <s v="STATE"/>
    <m/>
    <m/>
    <m/>
    <m/>
    <n v="-3061.58"/>
    <s v="00025829"/>
    <s v="Cash With The Treasurer Of VA"/>
    <s v="AP Payments"/>
  </r>
  <r>
    <s v="14000"/>
    <s v="ACTUALS"/>
    <n v="2021"/>
    <n v="9"/>
    <s v="AP"/>
    <s v="AP01734222"/>
    <d v="2021-03-08T00:00:00"/>
    <d v="2021-03-08T00:00:00"/>
    <n v="11"/>
    <x v="0"/>
    <m/>
    <x v="2"/>
    <s v="99999"/>
    <m/>
    <x v="0"/>
    <s v="14000"/>
    <x v="0"/>
    <s v="STATE"/>
    <m/>
    <m/>
    <m/>
    <m/>
    <n v="-9330"/>
    <s v="00025830"/>
    <s v="Cash With The Treasurer Of VA"/>
    <s v="AP Payments"/>
  </r>
  <r>
    <s v="14000"/>
    <s v="ACTUALS"/>
    <n v="2021"/>
    <n v="9"/>
    <s v="AP"/>
    <s v="AP01734222"/>
    <d v="2021-03-08T00:00:00"/>
    <d v="2021-03-08T00:00:00"/>
    <n v="12"/>
    <x v="0"/>
    <m/>
    <x v="2"/>
    <s v="99999"/>
    <m/>
    <x v="0"/>
    <s v="14000"/>
    <x v="0"/>
    <s v="STATE"/>
    <m/>
    <m/>
    <m/>
    <m/>
    <n v="-15872"/>
    <s v="00025831"/>
    <s v="Cash With The Treasurer Of VA"/>
    <s v="AP Payments"/>
  </r>
  <r>
    <s v="14000"/>
    <s v="ACTUALS"/>
    <n v="2021"/>
    <n v="9"/>
    <s v="AP"/>
    <s v="AP01734222"/>
    <d v="2021-03-08T00:00:00"/>
    <d v="2021-03-08T00:00:00"/>
    <n v="13"/>
    <x v="0"/>
    <m/>
    <x v="2"/>
    <s v="99999"/>
    <m/>
    <x v="0"/>
    <s v="14000"/>
    <x v="0"/>
    <s v="STATE"/>
    <m/>
    <m/>
    <m/>
    <m/>
    <n v="-6872.14"/>
    <s v="00025832"/>
    <s v="Cash With The Treasurer Of VA"/>
    <s v="AP Payments"/>
  </r>
  <r>
    <s v="14000"/>
    <s v="ACTUALS"/>
    <n v="2021"/>
    <n v="9"/>
    <s v="AP"/>
    <s v="AP01734222"/>
    <d v="2021-03-08T00:00:00"/>
    <d v="2021-03-08T00:00:00"/>
    <n v="19"/>
    <x v="0"/>
    <m/>
    <x v="0"/>
    <s v="99999"/>
    <m/>
    <x v="0"/>
    <s v="14000"/>
    <x v="0"/>
    <s v="STATE"/>
    <m/>
    <m/>
    <m/>
    <m/>
    <n v="15764.72"/>
    <s v="00025823"/>
    <s v="Accounts Payable"/>
    <s v="AP Payments"/>
  </r>
  <r>
    <s v="14000"/>
    <s v="ACTUALS"/>
    <n v="2021"/>
    <n v="9"/>
    <s v="AP"/>
    <s v="AP01734222"/>
    <d v="2021-03-08T00:00:00"/>
    <d v="2021-03-08T00:00:00"/>
    <n v="24"/>
    <x v="0"/>
    <m/>
    <x v="0"/>
    <s v="99999"/>
    <m/>
    <x v="0"/>
    <s v="14000"/>
    <x v="0"/>
    <s v="STATE"/>
    <m/>
    <m/>
    <m/>
    <m/>
    <n v="37124.019999999997"/>
    <s v="00025828"/>
    <s v="Accounts Payable"/>
    <s v="AP Payments"/>
  </r>
  <r>
    <s v="14000"/>
    <s v="ACTUALS"/>
    <n v="2021"/>
    <n v="9"/>
    <s v="AP"/>
    <s v="AP01734222"/>
    <d v="2021-03-08T00:00:00"/>
    <d v="2021-03-08T00:00:00"/>
    <n v="25"/>
    <x v="0"/>
    <m/>
    <x v="0"/>
    <s v="99999"/>
    <m/>
    <x v="0"/>
    <s v="14000"/>
    <x v="0"/>
    <s v="STATE"/>
    <m/>
    <m/>
    <m/>
    <m/>
    <n v="3061.58"/>
    <s v="00025829"/>
    <s v="Accounts Payable"/>
    <s v="AP Payments"/>
  </r>
  <r>
    <s v="14000"/>
    <s v="ACTUALS"/>
    <n v="2021"/>
    <n v="9"/>
    <s v="AP"/>
    <s v="AP01734222"/>
    <d v="2021-03-08T00:00:00"/>
    <d v="2021-03-08T00:00:00"/>
    <n v="26"/>
    <x v="0"/>
    <m/>
    <x v="0"/>
    <s v="99999"/>
    <m/>
    <x v="0"/>
    <s v="14000"/>
    <x v="0"/>
    <s v="STATE"/>
    <m/>
    <m/>
    <m/>
    <m/>
    <n v="9330"/>
    <s v="00025830"/>
    <s v="Accounts Payable"/>
    <s v="AP Payments"/>
  </r>
  <r>
    <s v="14000"/>
    <s v="ACTUALS"/>
    <n v="2021"/>
    <n v="9"/>
    <s v="AP"/>
    <s v="AP01734222"/>
    <d v="2021-03-08T00:00:00"/>
    <d v="2021-03-08T00:00:00"/>
    <n v="27"/>
    <x v="0"/>
    <m/>
    <x v="0"/>
    <s v="99999"/>
    <m/>
    <x v="0"/>
    <s v="14000"/>
    <x v="0"/>
    <s v="STATE"/>
    <m/>
    <m/>
    <m/>
    <m/>
    <n v="15872"/>
    <s v="00025831"/>
    <s v="Accounts Payable"/>
    <s v="AP Payments"/>
  </r>
  <r>
    <s v="14000"/>
    <s v="ACTUALS"/>
    <n v="2021"/>
    <n v="9"/>
    <s v="AP"/>
    <s v="AP01734222"/>
    <d v="2021-03-08T00:00:00"/>
    <d v="2021-03-08T00:00:00"/>
    <n v="28"/>
    <x v="0"/>
    <m/>
    <x v="0"/>
    <s v="99999"/>
    <m/>
    <x v="0"/>
    <s v="14000"/>
    <x v="0"/>
    <s v="STATE"/>
    <m/>
    <m/>
    <m/>
    <m/>
    <n v="6872.14"/>
    <s v="00025832"/>
    <s v="Accounts Payable"/>
    <s v="AP Payments"/>
  </r>
  <r>
    <s v="14000"/>
    <s v="ACTUALS"/>
    <n v="2021"/>
    <n v="9"/>
    <s v="CIP"/>
    <s v="CIP1736929"/>
    <d v="2021-03-10T00:00:00"/>
    <d v="2021-03-11T00:00:00"/>
    <n v="416"/>
    <x v="0"/>
    <s v="390004"/>
    <x v="8"/>
    <s v="10740"/>
    <m/>
    <x v="0"/>
    <s v="14000"/>
    <x v="0"/>
    <s v="STATE"/>
    <m/>
    <m/>
    <m/>
    <m/>
    <n v="2500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17"/>
    <x v="0"/>
    <s v="390004"/>
    <x v="11"/>
    <s v="10740"/>
    <m/>
    <x v="0"/>
    <s v="14000"/>
    <x v="0"/>
    <s v="STATE"/>
    <m/>
    <m/>
    <m/>
    <m/>
    <n v="361.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18"/>
    <x v="0"/>
    <s v="390004"/>
    <x v="9"/>
    <s v="10740"/>
    <m/>
    <x v="0"/>
    <s v="14000"/>
    <x v="0"/>
    <s v="STATE"/>
    <m/>
    <m/>
    <m/>
    <m/>
    <n v="191.03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19"/>
    <x v="0"/>
    <s v="390004"/>
    <x v="12"/>
    <s v="10740"/>
    <m/>
    <x v="0"/>
    <s v="14000"/>
    <x v="0"/>
    <s v="STATE"/>
    <m/>
    <m/>
    <m/>
    <m/>
    <n v="33.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20"/>
    <x v="0"/>
    <s v="390004"/>
    <x v="13"/>
    <s v="10740"/>
    <m/>
    <x v="0"/>
    <s v="14000"/>
    <x v="0"/>
    <s v="STATE"/>
    <m/>
    <m/>
    <m/>
    <m/>
    <n v="338.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21"/>
    <x v="0"/>
    <s v="390004"/>
    <x v="14"/>
    <s v="10740"/>
    <m/>
    <x v="0"/>
    <s v="14000"/>
    <x v="0"/>
    <s v="STATE"/>
    <m/>
    <m/>
    <m/>
    <m/>
    <n v="28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22"/>
    <x v="0"/>
    <s v="390004"/>
    <x v="15"/>
    <s v="10740"/>
    <m/>
    <x v="0"/>
    <s v="14000"/>
    <x v="0"/>
    <s v="STATE"/>
    <m/>
    <m/>
    <m/>
    <m/>
    <n v="15.2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23"/>
    <x v="0"/>
    <s v="390004"/>
    <x v="19"/>
    <s v="10740"/>
    <m/>
    <x v="0"/>
    <s v="14000"/>
    <x v="0"/>
    <s v="STATE"/>
    <m/>
    <m/>
    <m/>
    <m/>
    <n v="20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58"/>
    <x v="0"/>
    <m/>
    <x v="2"/>
    <s v="99999"/>
    <m/>
    <x v="0"/>
    <m/>
    <x v="0"/>
    <m/>
    <m/>
    <m/>
    <m/>
    <m/>
    <n v="-3487.78"/>
    <m/>
    <s v="Cash With The Treasurer Of VA"/>
    <s v="CIPPS Journal Upload - DOA"/>
  </r>
  <r>
    <s v="14000"/>
    <s v="ACTUALS"/>
    <n v="2021"/>
    <n v="9"/>
    <s v="AP"/>
    <s v="AP01737293"/>
    <d v="2021-03-11T00:00:00"/>
    <d v="2021-03-11T00:00:00"/>
    <n v="33"/>
    <x v="0"/>
    <m/>
    <x v="0"/>
    <s v="99999"/>
    <m/>
    <x v="0"/>
    <s v="14000"/>
    <x v="0"/>
    <s v="STATE"/>
    <m/>
    <m/>
    <m/>
    <m/>
    <n v="-96.77"/>
    <s v="00025861"/>
    <s v="Accounts Payable"/>
    <s v="Accounts Payable"/>
  </r>
  <r>
    <s v="14000"/>
    <s v="ACTUALS"/>
    <n v="2021"/>
    <n v="9"/>
    <s v="AP"/>
    <s v="AP01737293"/>
    <d v="2021-03-11T00:00:00"/>
    <d v="2021-03-11T00:00:00"/>
    <n v="94"/>
    <x v="0"/>
    <s v="390004"/>
    <x v="6"/>
    <s v="10740"/>
    <m/>
    <x v="1"/>
    <s v="14000"/>
    <x v="0"/>
    <s v="STATE"/>
    <m/>
    <m/>
    <m/>
    <m/>
    <n v="96.77"/>
    <s v="00025861"/>
    <s v="February 2021 Telephone Bill"/>
    <s v="Accounts Payable"/>
  </r>
  <r>
    <s v="14000"/>
    <s v="ACTUALS"/>
    <n v="2021"/>
    <n v="9"/>
    <s v="AP"/>
    <s v="AP01744828"/>
    <d v="2021-03-23T00:00:00"/>
    <d v="2021-03-23T00:00:00"/>
    <n v="19"/>
    <x v="0"/>
    <m/>
    <x v="0"/>
    <s v="99999"/>
    <m/>
    <x v="0"/>
    <s v="14000"/>
    <x v="0"/>
    <s v="STATE"/>
    <m/>
    <m/>
    <m/>
    <m/>
    <n v="-7906.14"/>
    <s v="00026095"/>
    <s v="Accounts Payable"/>
    <s v="Accounts Payable"/>
  </r>
  <r>
    <s v="14000"/>
    <s v="ACTUALS"/>
    <n v="2021"/>
    <n v="9"/>
    <s v="AP"/>
    <s v="AP01744828"/>
    <d v="2021-03-23T00:00:00"/>
    <d v="2021-03-23T00:00:00"/>
    <n v="33"/>
    <x v="0"/>
    <m/>
    <x v="0"/>
    <s v="99999"/>
    <m/>
    <x v="0"/>
    <s v="14000"/>
    <x v="0"/>
    <s v="STATE"/>
    <m/>
    <m/>
    <m/>
    <m/>
    <n v="-8186.25"/>
    <s v="00026105"/>
    <s v="Accounts Payable"/>
    <s v="Accounts Payable"/>
  </r>
  <r>
    <s v="14000"/>
    <s v="ACTUALS"/>
    <n v="2021"/>
    <n v="9"/>
    <s v="AP"/>
    <s v="AP01744828"/>
    <d v="2021-03-23T00:00:00"/>
    <d v="2021-03-23T00:00:00"/>
    <n v="34"/>
    <x v="0"/>
    <m/>
    <x v="0"/>
    <s v="99999"/>
    <m/>
    <x v="0"/>
    <s v="14000"/>
    <x v="0"/>
    <s v="STATE"/>
    <m/>
    <m/>
    <m/>
    <m/>
    <n v="-15200"/>
    <s v="00026106"/>
    <s v="Accounts Payable"/>
    <s v="Accounts Payable"/>
  </r>
  <r>
    <s v="14000"/>
    <s v="ACTUALS"/>
    <n v="2021"/>
    <n v="9"/>
    <s v="AP"/>
    <s v="AP01744828"/>
    <d v="2021-03-23T00:00:00"/>
    <d v="2021-03-23T00:00:00"/>
    <n v="35"/>
    <x v="0"/>
    <m/>
    <x v="0"/>
    <s v="99999"/>
    <m/>
    <x v="0"/>
    <s v="14000"/>
    <x v="0"/>
    <s v="STATE"/>
    <m/>
    <m/>
    <m/>
    <m/>
    <n v="-2768"/>
    <s v="00026107"/>
    <s v="Accounts Payable"/>
    <s v="Accounts Payable"/>
  </r>
  <r>
    <s v="14000"/>
    <s v="ACTUALS"/>
    <n v="2021"/>
    <n v="9"/>
    <s v="AP"/>
    <s v="AP01744828"/>
    <d v="2021-03-23T00:00:00"/>
    <d v="2021-03-23T00:00:00"/>
    <n v="70"/>
    <x v="0"/>
    <s v="390002"/>
    <x v="1"/>
    <s v="90000"/>
    <m/>
    <x v="0"/>
    <s v="14000"/>
    <x v="0"/>
    <s v="STATE"/>
    <s v="510"/>
    <m/>
    <m/>
    <m/>
    <n v="8186.25"/>
    <s v="00026105"/>
    <s v="20-A5160CE20 COVID EMERGENCY"/>
    <s v="Accounts Payable"/>
  </r>
  <r>
    <s v="14000"/>
    <s v="ACTUALS"/>
    <n v="2021"/>
    <n v="9"/>
    <s v="AP"/>
    <s v="AP01744828"/>
    <d v="2021-03-23T00:00:00"/>
    <d v="2021-03-23T00:00:00"/>
    <n v="71"/>
    <x v="0"/>
    <s v="390002"/>
    <x v="1"/>
    <s v="90000"/>
    <m/>
    <x v="0"/>
    <s v="14000"/>
    <x v="0"/>
    <s v="STATE"/>
    <s v="087"/>
    <m/>
    <m/>
    <m/>
    <n v="15200"/>
    <s v="00026106"/>
    <s v="20-A5171CE20 COVID EMERGENCY"/>
    <s v="Accounts Payable"/>
  </r>
  <r>
    <s v="14000"/>
    <s v="ACTUALS"/>
    <n v="2021"/>
    <n v="9"/>
    <s v="AP"/>
    <s v="AP01744828"/>
    <d v="2021-03-23T00:00:00"/>
    <d v="2021-03-23T00:00:00"/>
    <n v="72"/>
    <x v="0"/>
    <s v="390002"/>
    <x v="1"/>
    <s v="90000"/>
    <m/>
    <x v="0"/>
    <s v="14000"/>
    <x v="0"/>
    <s v="STATE"/>
    <s v="009"/>
    <m/>
    <m/>
    <m/>
    <n v="2768"/>
    <s v="00026107"/>
    <s v="20-A5200CE20 COVID EMERGENCY"/>
    <s v="Accounts Payable"/>
  </r>
  <r>
    <s v="14000"/>
    <s v="ACTUALS"/>
    <n v="2021"/>
    <n v="9"/>
    <s v="AP"/>
    <s v="AP01744828"/>
    <d v="2021-03-23T00:00:00"/>
    <d v="2021-03-23T00:00:00"/>
    <n v="83"/>
    <x v="0"/>
    <s v="390002"/>
    <x v="3"/>
    <s v="90000"/>
    <m/>
    <x v="0"/>
    <s v="14000"/>
    <x v="0"/>
    <s v="STATE"/>
    <s v="840"/>
    <m/>
    <m/>
    <m/>
    <n v="7906.14"/>
    <s v="00026095"/>
    <s v="20-A5203CE20"/>
    <s v="Accounts Payable"/>
  </r>
  <r>
    <s v="14000"/>
    <s v="ACTUALS"/>
    <n v="2021"/>
    <n v="9"/>
    <s v="AP"/>
    <s v="AP01745206"/>
    <d v="2021-03-24T00:00:00"/>
    <d v="2021-03-24T00:00:00"/>
    <n v="2"/>
    <x v="0"/>
    <m/>
    <x v="2"/>
    <s v="99999"/>
    <m/>
    <x v="0"/>
    <s v="14000"/>
    <x v="0"/>
    <s v="STATE"/>
    <m/>
    <m/>
    <m/>
    <m/>
    <n v="-7906.14"/>
    <s v="00026095"/>
    <s v="Cash With The Treasurer Of VA"/>
    <s v="AP Payments"/>
  </r>
  <r>
    <s v="14000"/>
    <s v="ACTUALS"/>
    <n v="2021"/>
    <n v="9"/>
    <s v="AP"/>
    <s v="AP01745206"/>
    <d v="2021-03-24T00:00:00"/>
    <d v="2021-03-24T00:00:00"/>
    <n v="5"/>
    <x v="0"/>
    <m/>
    <x v="2"/>
    <s v="99999"/>
    <m/>
    <x v="0"/>
    <s v="14000"/>
    <x v="0"/>
    <s v="STATE"/>
    <m/>
    <m/>
    <m/>
    <m/>
    <n v="-8186.25"/>
    <s v="00026105"/>
    <s v="Cash With The Treasurer Of VA"/>
    <s v="AP Payments"/>
  </r>
  <r>
    <s v="14000"/>
    <s v="ACTUALS"/>
    <n v="2021"/>
    <n v="9"/>
    <s v="AP"/>
    <s v="AP01745206"/>
    <d v="2021-03-24T00:00:00"/>
    <d v="2021-03-24T00:00:00"/>
    <n v="6"/>
    <x v="0"/>
    <m/>
    <x v="2"/>
    <s v="99999"/>
    <m/>
    <x v="0"/>
    <s v="14000"/>
    <x v="0"/>
    <s v="STATE"/>
    <m/>
    <m/>
    <m/>
    <m/>
    <n v="-15200"/>
    <s v="00026106"/>
    <s v="Cash With The Treasurer Of VA"/>
    <s v="AP Payments"/>
  </r>
  <r>
    <s v="14000"/>
    <s v="ACTUALS"/>
    <n v="2021"/>
    <n v="9"/>
    <s v="AP"/>
    <s v="AP01745206"/>
    <d v="2021-03-24T00:00:00"/>
    <d v="2021-03-24T00:00:00"/>
    <n v="7"/>
    <x v="0"/>
    <m/>
    <x v="2"/>
    <s v="99999"/>
    <m/>
    <x v="0"/>
    <s v="14000"/>
    <x v="0"/>
    <s v="STATE"/>
    <m/>
    <m/>
    <m/>
    <m/>
    <n v="-2768"/>
    <s v="00026107"/>
    <s v="Cash With The Treasurer Of VA"/>
    <s v="AP Payments"/>
  </r>
  <r>
    <s v="14000"/>
    <s v="ACTUALS"/>
    <n v="2021"/>
    <n v="9"/>
    <s v="AP"/>
    <s v="AP01745206"/>
    <d v="2021-03-24T00:00:00"/>
    <d v="2021-03-24T00:00:00"/>
    <n v="20"/>
    <x v="0"/>
    <m/>
    <x v="0"/>
    <s v="99999"/>
    <m/>
    <x v="0"/>
    <s v="14000"/>
    <x v="0"/>
    <s v="STATE"/>
    <m/>
    <m/>
    <m/>
    <m/>
    <n v="7906.14"/>
    <s v="00026095"/>
    <s v="Accounts Payable"/>
    <s v="AP Payments"/>
  </r>
  <r>
    <s v="14000"/>
    <s v="ACTUALS"/>
    <n v="2021"/>
    <n v="9"/>
    <s v="AP"/>
    <s v="AP01745206"/>
    <d v="2021-03-24T00:00:00"/>
    <d v="2021-03-24T00:00:00"/>
    <n v="23"/>
    <x v="0"/>
    <m/>
    <x v="0"/>
    <s v="99999"/>
    <m/>
    <x v="0"/>
    <s v="14000"/>
    <x v="0"/>
    <s v="STATE"/>
    <m/>
    <m/>
    <m/>
    <m/>
    <n v="8186.25"/>
    <s v="00026105"/>
    <s v="Accounts Payable"/>
    <s v="AP Payments"/>
  </r>
  <r>
    <s v="14000"/>
    <s v="ACTUALS"/>
    <n v="2021"/>
    <n v="9"/>
    <s v="AP"/>
    <s v="AP01745206"/>
    <d v="2021-03-24T00:00:00"/>
    <d v="2021-03-24T00:00:00"/>
    <n v="24"/>
    <x v="0"/>
    <m/>
    <x v="0"/>
    <s v="99999"/>
    <m/>
    <x v="0"/>
    <s v="14000"/>
    <x v="0"/>
    <s v="STATE"/>
    <m/>
    <m/>
    <m/>
    <m/>
    <n v="15200"/>
    <s v="00026106"/>
    <s v="Accounts Payable"/>
    <s v="AP Payments"/>
  </r>
  <r>
    <s v="14000"/>
    <s v="ACTUALS"/>
    <n v="2021"/>
    <n v="9"/>
    <s v="AP"/>
    <s v="AP01745206"/>
    <d v="2021-03-24T00:00:00"/>
    <d v="2021-03-24T00:00:00"/>
    <n v="25"/>
    <x v="0"/>
    <m/>
    <x v="0"/>
    <s v="99999"/>
    <m/>
    <x v="0"/>
    <s v="14000"/>
    <x v="0"/>
    <s v="STATE"/>
    <m/>
    <m/>
    <m/>
    <m/>
    <n v="2768"/>
    <s v="00026107"/>
    <s v="Accounts Payable"/>
    <s v="AP Payments"/>
  </r>
  <r>
    <s v="14000"/>
    <s v="ACTUALS"/>
    <n v="2021"/>
    <n v="9"/>
    <s v="CIP"/>
    <s v="CIP1747734"/>
    <d v="2021-03-25T00:00:00"/>
    <d v="2021-03-26T00:00:00"/>
    <n v="408"/>
    <x v="0"/>
    <s v="390004"/>
    <x v="8"/>
    <s v="10740"/>
    <m/>
    <x v="0"/>
    <s v="14000"/>
    <x v="0"/>
    <s v="STATE"/>
    <m/>
    <m/>
    <m/>
    <m/>
    <n v="2500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09"/>
    <x v="0"/>
    <s v="390004"/>
    <x v="11"/>
    <s v="10740"/>
    <m/>
    <x v="0"/>
    <s v="14000"/>
    <x v="0"/>
    <s v="STATE"/>
    <m/>
    <m/>
    <m/>
    <m/>
    <n v="361.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10"/>
    <x v="0"/>
    <s v="390004"/>
    <x v="9"/>
    <s v="10740"/>
    <m/>
    <x v="0"/>
    <s v="14000"/>
    <x v="0"/>
    <s v="STATE"/>
    <m/>
    <m/>
    <m/>
    <m/>
    <n v="190.59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11"/>
    <x v="0"/>
    <s v="390004"/>
    <x v="12"/>
    <s v="10740"/>
    <m/>
    <x v="0"/>
    <s v="14000"/>
    <x v="0"/>
    <s v="STATE"/>
    <m/>
    <m/>
    <m/>
    <m/>
    <n v="33.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12"/>
    <x v="0"/>
    <s v="390004"/>
    <x v="13"/>
    <s v="10740"/>
    <m/>
    <x v="0"/>
    <s v="14000"/>
    <x v="0"/>
    <s v="STATE"/>
    <m/>
    <m/>
    <m/>
    <m/>
    <n v="338.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13"/>
    <x v="0"/>
    <s v="390004"/>
    <x v="14"/>
    <s v="10740"/>
    <m/>
    <x v="0"/>
    <s v="14000"/>
    <x v="0"/>
    <s v="STATE"/>
    <m/>
    <m/>
    <m/>
    <m/>
    <n v="28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14"/>
    <x v="0"/>
    <s v="390004"/>
    <x v="15"/>
    <s v="10740"/>
    <m/>
    <x v="0"/>
    <s v="14000"/>
    <x v="0"/>
    <s v="STATE"/>
    <m/>
    <m/>
    <m/>
    <m/>
    <n v="15.2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15"/>
    <x v="0"/>
    <s v="390004"/>
    <x v="19"/>
    <s v="10740"/>
    <m/>
    <x v="0"/>
    <s v="14000"/>
    <x v="0"/>
    <s v="STATE"/>
    <m/>
    <m/>
    <m/>
    <m/>
    <n v="20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48"/>
    <x v="0"/>
    <m/>
    <x v="2"/>
    <s v="99999"/>
    <m/>
    <x v="0"/>
    <m/>
    <x v="0"/>
    <m/>
    <m/>
    <m/>
    <m/>
    <m/>
    <n v="-3487.34"/>
    <m/>
    <s v="Cash With The Treasurer Of VA"/>
    <s v="CIPPS Journal Upload - DOA"/>
  </r>
  <r>
    <s v="14000"/>
    <s v="ACTUALS"/>
    <n v="2021"/>
    <n v="9"/>
    <s v="AP"/>
    <s v="AP01749441"/>
    <d v="2021-03-29T00:00:00"/>
    <d v="2021-03-29T00:00:00"/>
    <n v="7"/>
    <x v="0"/>
    <m/>
    <x v="2"/>
    <s v="99999"/>
    <m/>
    <x v="0"/>
    <s v="14000"/>
    <x v="0"/>
    <s v="STATE"/>
    <m/>
    <m/>
    <m/>
    <m/>
    <n v="-96.77"/>
    <s v="00025861"/>
    <s v="Cash With The Treasurer Of VA"/>
    <s v="AP Payments"/>
  </r>
  <r>
    <s v="14000"/>
    <s v="ACTUALS"/>
    <n v="2021"/>
    <n v="9"/>
    <s v="AP"/>
    <s v="AP01749441"/>
    <d v="2021-03-29T00:00:00"/>
    <d v="2021-03-29T00:00:00"/>
    <n v="64"/>
    <x v="0"/>
    <m/>
    <x v="0"/>
    <s v="99999"/>
    <m/>
    <x v="0"/>
    <s v="14000"/>
    <x v="0"/>
    <s v="STATE"/>
    <m/>
    <m/>
    <m/>
    <m/>
    <n v="96.77"/>
    <s v="00025861"/>
    <s v="Accounts Payable"/>
    <s v="AP Payments"/>
  </r>
  <r>
    <s v="14000"/>
    <s v="ACTUALS"/>
    <n v="2021"/>
    <n v="9"/>
    <s v="SPJ"/>
    <s v="0001758955"/>
    <d v="2021-03-31T00:00:00"/>
    <d v="2021-04-08T00:00:00"/>
    <n v="63"/>
    <x v="0"/>
    <s v="390004"/>
    <x v="18"/>
    <s v="10740"/>
    <m/>
    <x v="1"/>
    <s v="14000"/>
    <x v="0"/>
    <s v="STATE"/>
    <m/>
    <m/>
    <m/>
    <m/>
    <n v="303.01"/>
    <m/>
    <s v="Prorate  VITA charges"/>
    <s v="Distribute the costs for January 2021 VITA services across the agency programs/projects."/>
  </r>
  <r>
    <s v="14000"/>
    <s v="ACTUALS"/>
    <n v="2021"/>
    <n v="9"/>
    <s v="SPJ"/>
    <s v="0001758955"/>
    <d v="2021-03-31T00:00:00"/>
    <d v="2021-04-08T00:00:00"/>
    <n v="99"/>
    <x v="0"/>
    <m/>
    <x v="2"/>
    <s v="99999"/>
    <m/>
    <x v="0"/>
    <m/>
    <x v="0"/>
    <m/>
    <m/>
    <m/>
    <m/>
    <m/>
    <n v="-303.01"/>
    <m/>
    <s v="Cash With The Treasurer Of VA"/>
    <s v="Distribute the costs for January 2021 VITA services across the agency programs/projects."/>
  </r>
  <r>
    <s v="14000"/>
    <s v="ACTUALS"/>
    <n v="2021"/>
    <n v="9"/>
    <s v="SPJ"/>
    <s v="0001758961"/>
    <d v="2021-03-31T00:00:00"/>
    <d v="2021-04-08T00:00:00"/>
    <n v="63"/>
    <x v="0"/>
    <s v="390004"/>
    <x v="5"/>
    <s v="10740"/>
    <m/>
    <x v="1"/>
    <s v="14000"/>
    <x v="0"/>
    <s v="STATE"/>
    <m/>
    <m/>
    <m/>
    <m/>
    <n v="128.87"/>
    <m/>
    <s v="Prorate 3rdQ Finance &amp; eVA fee"/>
    <s v="Distribute the costs for 3rd Quarter Financial service costs and eVA fees (1/6/21-2/26/21) across the agency programs/projects."/>
  </r>
  <r>
    <s v="14000"/>
    <s v="ACTUALS"/>
    <n v="2021"/>
    <n v="9"/>
    <s v="SPJ"/>
    <s v="0001758961"/>
    <d v="2021-03-31T00:00:00"/>
    <d v="2021-04-08T00:00:00"/>
    <n v="137"/>
    <x v="0"/>
    <m/>
    <x v="2"/>
    <s v="99999"/>
    <m/>
    <x v="0"/>
    <m/>
    <x v="0"/>
    <m/>
    <m/>
    <m/>
    <m/>
    <m/>
    <n v="-128.87"/>
    <m/>
    <s v="Cash With The Treasurer Of VA"/>
    <s v="Distribute the costs for 3rd Quarter Financial service costs and eVA fees (1/6/21-2/26/21) across the agency programs/projects."/>
  </r>
  <r>
    <s v="14000"/>
    <s v="ACTUALS"/>
    <n v="2021"/>
    <n v="9"/>
    <s v="SPJ"/>
    <s v="0001758964"/>
    <d v="2021-03-31T00:00:00"/>
    <d v="2021-04-08T00:00:00"/>
    <n v="63"/>
    <x v="0"/>
    <s v="390004"/>
    <x v="6"/>
    <s v="10740"/>
    <m/>
    <x v="1"/>
    <s v="14000"/>
    <x v="0"/>
    <s v="STATE"/>
    <m/>
    <m/>
    <m/>
    <m/>
    <n v="36.299999999999997"/>
    <m/>
    <s v="Prorate phone charges"/>
    <s v="Distribute the costs for February 2021 phone services across the agency programs/projects."/>
  </r>
  <r>
    <s v="14000"/>
    <s v="ACTUALS"/>
    <n v="2021"/>
    <n v="9"/>
    <s v="SPJ"/>
    <s v="0001758964"/>
    <d v="2021-03-31T00:00:00"/>
    <d v="2021-04-08T00:00:00"/>
    <n v="99"/>
    <x v="0"/>
    <m/>
    <x v="2"/>
    <s v="99999"/>
    <m/>
    <x v="0"/>
    <m/>
    <x v="0"/>
    <m/>
    <m/>
    <m/>
    <m/>
    <m/>
    <n v="-36.299999999999997"/>
    <m/>
    <s v="Cash With The Treasurer Of VA"/>
    <s v="Distribute the costs for February 2021 phone services across the agency programs/projects."/>
  </r>
  <r>
    <s v="14000"/>
    <s v="ACTUALS"/>
    <n v="2021"/>
    <n v="10"/>
    <s v="CIP"/>
    <s v="CIP1761481"/>
    <d v="2021-04-12T00:00:00"/>
    <d v="2021-04-13T00:00:00"/>
    <n v="427"/>
    <x v="0"/>
    <s v="390004"/>
    <x v="8"/>
    <s v="10740"/>
    <m/>
    <x v="0"/>
    <s v="14000"/>
    <x v="0"/>
    <s v="STATE"/>
    <m/>
    <m/>
    <m/>
    <m/>
    <n v="2500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28"/>
    <x v="0"/>
    <s v="390004"/>
    <x v="11"/>
    <s v="10740"/>
    <m/>
    <x v="0"/>
    <s v="14000"/>
    <x v="0"/>
    <s v="STATE"/>
    <m/>
    <m/>
    <m/>
    <m/>
    <n v="361.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29"/>
    <x v="0"/>
    <s v="390004"/>
    <x v="9"/>
    <s v="10740"/>
    <m/>
    <x v="0"/>
    <s v="14000"/>
    <x v="0"/>
    <s v="STATE"/>
    <m/>
    <m/>
    <m/>
    <m/>
    <n v="192.98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30"/>
    <x v="0"/>
    <s v="390004"/>
    <x v="12"/>
    <s v="10740"/>
    <m/>
    <x v="0"/>
    <s v="14000"/>
    <x v="0"/>
    <s v="STATE"/>
    <m/>
    <m/>
    <m/>
    <m/>
    <n v="33.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31"/>
    <x v="0"/>
    <s v="390004"/>
    <x v="13"/>
    <s v="10740"/>
    <m/>
    <x v="0"/>
    <s v="14000"/>
    <x v="0"/>
    <s v="STATE"/>
    <m/>
    <m/>
    <m/>
    <m/>
    <n v="338.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32"/>
    <x v="0"/>
    <s v="390004"/>
    <x v="14"/>
    <s v="10740"/>
    <m/>
    <x v="0"/>
    <s v="14000"/>
    <x v="0"/>
    <s v="STATE"/>
    <m/>
    <m/>
    <m/>
    <m/>
    <n v="28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33"/>
    <x v="0"/>
    <s v="390004"/>
    <x v="15"/>
    <s v="10740"/>
    <m/>
    <x v="0"/>
    <s v="14000"/>
    <x v="0"/>
    <s v="STATE"/>
    <m/>
    <m/>
    <m/>
    <m/>
    <n v="15.2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34"/>
    <x v="0"/>
    <s v="390004"/>
    <x v="19"/>
    <s v="10740"/>
    <m/>
    <x v="0"/>
    <s v="14000"/>
    <x v="0"/>
    <s v="STATE"/>
    <m/>
    <m/>
    <m/>
    <m/>
    <n v="20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73"/>
    <x v="0"/>
    <m/>
    <x v="2"/>
    <s v="99999"/>
    <m/>
    <x v="0"/>
    <m/>
    <x v="0"/>
    <m/>
    <m/>
    <m/>
    <m/>
    <m/>
    <n v="-3489.73"/>
    <m/>
    <s v="Cash With The Treasurer Of VA"/>
    <s v="CIPPS Journal Upload - DOA"/>
  </r>
  <r>
    <s v="14000"/>
    <s v="ACTUALS"/>
    <n v="2021"/>
    <n v="10"/>
    <s v="AP"/>
    <s v="AP01763912"/>
    <d v="2021-04-15T00:00:00"/>
    <d v="2021-04-15T00:00:00"/>
    <n v="5"/>
    <x v="0"/>
    <m/>
    <x v="0"/>
    <s v="99999"/>
    <m/>
    <x v="0"/>
    <s v="14000"/>
    <x v="0"/>
    <s v="STATE"/>
    <m/>
    <m/>
    <m/>
    <m/>
    <n v="-4400"/>
    <s v="00026236"/>
    <s v="Accounts Payable"/>
    <s v="Accounts Payable"/>
  </r>
  <r>
    <s v="14000"/>
    <s v="ACTUALS"/>
    <n v="2021"/>
    <n v="10"/>
    <s v="AP"/>
    <s v="AP01763912"/>
    <d v="2021-04-15T00:00:00"/>
    <d v="2021-04-15T00:00:00"/>
    <n v="10"/>
    <x v="0"/>
    <m/>
    <x v="0"/>
    <s v="99999"/>
    <m/>
    <x v="0"/>
    <s v="14000"/>
    <x v="0"/>
    <s v="STATE"/>
    <m/>
    <m/>
    <m/>
    <m/>
    <n v="-49898.68"/>
    <s v="00026229"/>
    <s v="Accounts Payable"/>
    <s v="Accounts Payable"/>
  </r>
  <r>
    <s v="14000"/>
    <s v="ACTUALS"/>
    <n v="2021"/>
    <n v="10"/>
    <s v="AP"/>
    <s v="AP01763912"/>
    <d v="2021-04-15T00:00:00"/>
    <d v="2021-04-15T00:00:00"/>
    <n v="11"/>
    <x v="0"/>
    <m/>
    <x v="0"/>
    <s v="99999"/>
    <m/>
    <x v="0"/>
    <s v="14000"/>
    <x v="0"/>
    <s v="STATE"/>
    <m/>
    <m/>
    <m/>
    <m/>
    <n v="-50000"/>
    <s v="00026230"/>
    <s v="Accounts Payable"/>
    <s v="Accounts Payable"/>
  </r>
  <r>
    <s v="14000"/>
    <s v="ACTUALS"/>
    <n v="2021"/>
    <n v="10"/>
    <s v="AP"/>
    <s v="AP01763912"/>
    <d v="2021-04-15T00:00:00"/>
    <d v="2021-04-15T00:00:00"/>
    <n v="19"/>
    <x v="0"/>
    <s v="390002"/>
    <x v="1"/>
    <s v="90000"/>
    <m/>
    <x v="0"/>
    <s v="14000"/>
    <x v="0"/>
    <s v="STATE"/>
    <s v="013"/>
    <m/>
    <m/>
    <m/>
    <n v="49898.68"/>
    <s v="00026229"/>
    <s v="20-A5044CE20 COVID EMERGENCY"/>
    <s v="Accounts Payable"/>
  </r>
  <r>
    <s v="14000"/>
    <s v="ACTUALS"/>
    <n v="2021"/>
    <n v="10"/>
    <s v="AP"/>
    <s v="AP01763912"/>
    <d v="2021-04-15T00:00:00"/>
    <d v="2021-04-15T00:00:00"/>
    <n v="22"/>
    <x v="0"/>
    <s v="390002"/>
    <x v="3"/>
    <s v="90000"/>
    <m/>
    <x v="0"/>
    <s v="14000"/>
    <x v="0"/>
    <s v="STATE"/>
    <s v="840"/>
    <m/>
    <m/>
    <m/>
    <n v="4400"/>
    <s v="00026236"/>
    <s v="20-A5233CE20"/>
    <s v="Accounts Payable"/>
  </r>
  <r>
    <s v="14000"/>
    <s v="ACTUALS"/>
    <n v="2021"/>
    <n v="10"/>
    <s v="AP"/>
    <s v="AP01763912"/>
    <d v="2021-04-15T00:00:00"/>
    <d v="2021-04-15T00:00:00"/>
    <n v="24"/>
    <x v="0"/>
    <s v="390002"/>
    <x v="3"/>
    <s v="90000"/>
    <m/>
    <x v="0"/>
    <s v="14000"/>
    <x v="0"/>
    <s v="STATE"/>
    <s v="179"/>
    <m/>
    <m/>
    <m/>
    <n v="50000"/>
    <s v="00026230"/>
    <s v="20-A5193CE20 COVID EMERGENCY"/>
    <s v="Accounts Payable"/>
  </r>
  <r>
    <s v="14000"/>
    <s v="ACTUALS"/>
    <n v="2021"/>
    <n v="10"/>
    <s v="AP"/>
    <s v="AP01764273"/>
    <d v="2021-04-15T00:00:00"/>
    <d v="2021-04-15T00:00:00"/>
    <n v="2"/>
    <x v="0"/>
    <m/>
    <x v="2"/>
    <s v="99999"/>
    <m/>
    <x v="0"/>
    <s v="14000"/>
    <x v="0"/>
    <s v="STATE"/>
    <m/>
    <m/>
    <m/>
    <m/>
    <n v="-49898.68"/>
    <s v="00026229"/>
    <s v="Cash With The Treasurer Of VA"/>
    <s v="AP Payments"/>
  </r>
  <r>
    <s v="14000"/>
    <s v="ACTUALS"/>
    <n v="2021"/>
    <n v="10"/>
    <s v="AP"/>
    <s v="AP01764273"/>
    <d v="2021-04-15T00:00:00"/>
    <d v="2021-04-15T00:00:00"/>
    <n v="3"/>
    <x v="0"/>
    <m/>
    <x v="2"/>
    <s v="99999"/>
    <m/>
    <x v="0"/>
    <s v="14000"/>
    <x v="0"/>
    <s v="STATE"/>
    <m/>
    <m/>
    <m/>
    <m/>
    <n v="-50000"/>
    <s v="00026230"/>
    <s v="Cash With The Treasurer Of VA"/>
    <s v="AP Payments"/>
  </r>
  <r>
    <s v="14000"/>
    <s v="ACTUALS"/>
    <n v="2021"/>
    <n v="10"/>
    <s v="AP"/>
    <s v="AP01764273"/>
    <d v="2021-04-15T00:00:00"/>
    <d v="2021-04-15T00:00:00"/>
    <n v="8"/>
    <x v="0"/>
    <m/>
    <x v="2"/>
    <s v="99999"/>
    <m/>
    <x v="0"/>
    <s v="14000"/>
    <x v="0"/>
    <s v="STATE"/>
    <m/>
    <m/>
    <m/>
    <m/>
    <n v="-4400"/>
    <s v="00026236"/>
    <s v="Cash With The Treasurer Of VA"/>
    <s v="AP Payments"/>
  </r>
  <r>
    <s v="14000"/>
    <s v="ACTUALS"/>
    <n v="2021"/>
    <n v="10"/>
    <s v="AP"/>
    <s v="AP01764273"/>
    <d v="2021-04-15T00:00:00"/>
    <d v="2021-04-15T00:00:00"/>
    <n v="10"/>
    <x v="0"/>
    <m/>
    <x v="0"/>
    <s v="99999"/>
    <m/>
    <x v="0"/>
    <s v="14000"/>
    <x v="0"/>
    <s v="STATE"/>
    <m/>
    <m/>
    <m/>
    <m/>
    <n v="49898.68"/>
    <s v="00026229"/>
    <s v="Accounts Payable"/>
    <s v="AP Payments"/>
  </r>
  <r>
    <s v="14000"/>
    <s v="ACTUALS"/>
    <n v="2021"/>
    <n v="10"/>
    <s v="AP"/>
    <s v="AP01764273"/>
    <d v="2021-04-15T00:00:00"/>
    <d v="2021-04-15T00:00:00"/>
    <n v="11"/>
    <x v="0"/>
    <m/>
    <x v="0"/>
    <s v="99999"/>
    <m/>
    <x v="0"/>
    <s v="14000"/>
    <x v="0"/>
    <s v="STATE"/>
    <m/>
    <m/>
    <m/>
    <m/>
    <n v="50000"/>
    <s v="00026230"/>
    <s v="Accounts Payable"/>
    <s v="AP Payments"/>
  </r>
  <r>
    <s v="14000"/>
    <s v="ACTUALS"/>
    <n v="2021"/>
    <n v="10"/>
    <s v="AP"/>
    <s v="AP01764273"/>
    <d v="2021-04-15T00:00:00"/>
    <d v="2021-04-15T00:00:00"/>
    <n v="16"/>
    <x v="0"/>
    <m/>
    <x v="0"/>
    <s v="99999"/>
    <m/>
    <x v="0"/>
    <s v="14000"/>
    <x v="0"/>
    <s v="STATE"/>
    <m/>
    <m/>
    <m/>
    <m/>
    <n v="4400"/>
    <s v="00026236"/>
    <s v="Accounts Payable"/>
    <s v="AP Payments"/>
  </r>
  <r>
    <s v="14000"/>
    <s v="ACTUALS"/>
    <n v="2021"/>
    <n v="10"/>
    <s v="AP"/>
    <s v="AP01766050"/>
    <d v="2021-04-19T00:00:00"/>
    <d v="2021-04-19T00:00:00"/>
    <n v="20"/>
    <x v="0"/>
    <m/>
    <x v="0"/>
    <s v="99999"/>
    <m/>
    <x v="0"/>
    <s v="14000"/>
    <x v="0"/>
    <s v="STATE"/>
    <m/>
    <m/>
    <m/>
    <m/>
    <n v="-96.77"/>
    <s v="00026238"/>
    <s v="Accounts Payable"/>
    <s v="Accounts Payable"/>
  </r>
  <r>
    <s v="14000"/>
    <s v="ACTUALS"/>
    <n v="2021"/>
    <n v="10"/>
    <s v="AP"/>
    <s v="AP01766050"/>
    <d v="2021-04-19T00:00:00"/>
    <d v="2021-04-19T00:00:00"/>
    <n v="102"/>
    <x v="0"/>
    <s v="390004"/>
    <x v="6"/>
    <s v="10740"/>
    <m/>
    <x v="1"/>
    <s v="14000"/>
    <x v="0"/>
    <s v="STATE"/>
    <m/>
    <m/>
    <m/>
    <m/>
    <n v="96.77"/>
    <s v="00026238"/>
    <s v="March Telephone Bill"/>
    <s v="Accounts Payable"/>
  </r>
  <r>
    <s v="14000"/>
    <s v="ACTUALS"/>
    <n v="2021"/>
    <n v="10"/>
    <s v="ONL"/>
    <s v="0001769268"/>
    <d v="2021-04-22T00:00:00"/>
    <d v="2021-04-26T00:00:00"/>
    <n v="1"/>
    <x v="0"/>
    <s v="390004"/>
    <x v="21"/>
    <s v="10740"/>
    <m/>
    <x v="0"/>
    <s v="14000"/>
    <x v="0"/>
    <s v="STATE"/>
    <m/>
    <m/>
    <m/>
    <m/>
    <n v="2041.36"/>
    <m/>
    <s v="Charge FY21 Oct-Dec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2"/>
    <x v="0"/>
    <s v="390004"/>
    <x v="22"/>
    <s v="10740"/>
    <m/>
    <x v="0"/>
    <s v="14000"/>
    <x v="0"/>
    <s v="STATE"/>
    <m/>
    <m/>
    <m/>
    <m/>
    <n v="379.9"/>
    <m/>
    <s v="Charge FY21 Oct-Dec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3"/>
    <x v="0"/>
    <s v="390004"/>
    <x v="23"/>
    <s v="10740"/>
    <m/>
    <x v="0"/>
    <s v="14000"/>
    <x v="0"/>
    <s v="STATE"/>
    <m/>
    <m/>
    <m/>
    <m/>
    <n v="-2041.36"/>
    <m/>
    <s v="Charge FY21 Oct-Dec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4"/>
    <x v="0"/>
    <s v="390004"/>
    <x v="24"/>
    <s v="10740"/>
    <m/>
    <x v="0"/>
    <s v="14000"/>
    <x v="0"/>
    <s v="STATE"/>
    <m/>
    <m/>
    <m/>
    <m/>
    <n v="-379.9"/>
    <m/>
    <s v="Charge FY21 Oct-Dec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5"/>
    <x v="0"/>
    <s v="390004"/>
    <x v="21"/>
    <s v="10740"/>
    <m/>
    <x v="0"/>
    <s v="14000"/>
    <x v="0"/>
    <s v="STATE"/>
    <m/>
    <m/>
    <m/>
    <m/>
    <n v="12445.66"/>
    <m/>
    <s v="Charge FY21 Jan-Mar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6"/>
    <x v="0"/>
    <s v="390004"/>
    <x v="22"/>
    <s v="10740"/>
    <m/>
    <x v="0"/>
    <s v="14000"/>
    <x v="0"/>
    <s v="STATE"/>
    <m/>
    <m/>
    <m/>
    <m/>
    <n v="2316.12"/>
    <m/>
    <s v="Charge FY21 Jan-Mar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7"/>
    <x v="0"/>
    <s v="390004"/>
    <x v="23"/>
    <s v="10740"/>
    <m/>
    <x v="0"/>
    <s v="14000"/>
    <x v="0"/>
    <s v="STATE"/>
    <m/>
    <m/>
    <m/>
    <m/>
    <n v="-12445.66"/>
    <m/>
    <s v="Charge FY21 Jan-Mar IDC"/>
    <s v="To charge Oct - Dec 2020 and Jan - Mar 2021 Indirect Costs"/>
  </r>
  <r>
    <s v="14000"/>
    <s v="ACTUALS"/>
    <n v="2021"/>
    <n v="10"/>
    <s v="ONL"/>
    <s v="0001769268"/>
    <d v="2021-04-22T00:00:00"/>
    <d v="2021-04-26T00:00:00"/>
    <n v="8"/>
    <x v="0"/>
    <s v="390004"/>
    <x v="24"/>
    <s v="10740"/>
    <m/>
    <x v="0"/>
    <s v="14000"/>
    <x v="0"/>
    <s v="STATE"/>
    <m/>
    <m/>
    <m/>
    <m/>
    <n v="-2316.12"/>
    <m/>
    <s v="Charge FY21 Jan-Mar IDC"/>
    <s v="To charge Oct - Dec 2020 and Jan - Mar 2021 Indirect Costs"/>
  </r>
  <r>
    <s v="14000"/>
    <s v="ACTUALS"/>
    <n v="2021"/>
    <n v="10"/>
    <s v="CIP"/>
    <s v="CIP1772153"/>
    <d v="2021-04-26T00:00:00"/>
    <d v="2021-04-27T00:00:00"/>
    <n v="426"/>
    <x v="0"/>
    <s v="390004"/>
    <x v="8"/>
    <s v="10740"/>
    <m/>
    <x v="0"/>
    <s v="14000"/>
    <x v="0"/>
    <s v="STATE"/>
    <m/>
    <m/>
    <m/>
    <m/>
    <n v="2500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27"/>
    <x v="0"/>
    <s v="390004"/>
    <x v="11"/>
    <s v="10740"/>
    <m/>
    <x v="0"/>
    <s v="14000"/>
    <x v="0"/>
    <s v="STATE"/>
    <m/>
    <m/>
    <m/>
    <m/>
    <n v="361.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28"/>
    <x v="0"/>
    <s v="390004"/>
    <x v="9"/>
    <s v="10740"/>
    <m/>
    <x v="0"/>
    <s v="14000"/>
    <x v="0"/>
    <s v="STATE"/>
    <m/>
    <m/>
    <m/>
    <m/>
    <n v="191.2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29"/>
    <x v="0"/>
    <s v="390004"/>
    <x v="12"/>
    <s v="10740"/>
    <m/>
    <x v="0"/>
    <s v="14000"/>
    <x v="0"/>
    <s v="STATE"/>
    <m/>
    <m/>
    <m/>
    <m/>
    <n v="33.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30"/>
    <x v="0"/>
    <s v="390004"/>
    <x v="13"/>
    <s v="10740"/>
    <m/>
    <x v="0"/>
    <s v="14000"/>
    <x v="0"/>
    <s v="STATE"/>
    <m/>
    <m/>
    <m/>
    <m/>
    <n v="338.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31"/>
    <x v="0"/>
    <s v="390004"/>
    <x v="14"/>
    <s v="10740"/>
    <m/>
    <x v="0"/>
    <s v="14000"/>
    <x v="0"/>
    <s v="STATE"/>
    <m/>
    <m/>
    <m/>
    <m/>
    <n v="28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32"/>
    <x v="0"/>
    <s v="390004"/>
    <x v="15"/>
    <s v="10740"/>
    <m/>
    <x v="0"/>
    <s v="14000"/>
    <x v="0"/>
    <s v="STATE"/>
    <m/>
    <m/>
    <m/>
    <m/>
    <n v="15.2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33"/>
    <x v="0"/>
    <s v="390004"/>
    <x v="19"/>
    <s v="10740"/>
    <m/>
    <x v="0"/>
    <s v="14000"/>
    <x v="0"/>
    <s v="STATE"/>
    <m/>
    <m/>
    <m/>
    <m/>
    <n v="20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72"/>
    <x v="0"/>
    <m/>
    <x v="2"/>
    <s v="99999"/>
    <m/>
    <x v="0"/>
    <m/>
    <x v="0"/>
    <m/>
    <m/>
    <m/>
    <m/>
    <m/>
    <n v="-3488"/>
    <m/>
    <s v="Cash With The Treasurer Of VA"/>
    <s v="CIPPS Journal Upload - DOA"/>
  </r>
  <r>
    <s v="14000"/>
    <s v="ACTUALS"/>
    <n v="2021"/>
    <n v="10"/>
    <s v="AP"/>
    <s v="AP01773980"/>
    <d v="2021-04-28T00:00:00"/>
    <d v="2021-04-29T00:00:00"/>
    <n v="72"/>
    <x v="0"/>
    <m/>
    <x v="2"/>
    <s v="99999"/>
    <m/>
    <x v="0"/>
    <s v="14000"/>
    <x v="0"/>
    <s v="STATE"/>
    <m/>
    <m/>
    <m/>
    <m/>
    <n v="-96.77"/>
    <s v="00026238"/>
    <s v="Cash With The Treasurer Of VA"/>
    <s v="AP Payments"/>
  </r>
  <r>
    <s v="14000"/>
    <s v="ACTUALS"/>
    <n v="2021"/>
    <n v="10"/>
    <s v="AP"/>
    <s v="AP01773980"/>
    <d v="2021-04-28T00:00:00"/>
    <d v="2021-04-29T00:00:00"/>
    <n v="249"/>
    <x v="0"/>
    <m/>
    <x v="0"/>
    <s v="99999"/>
    <m/>
    <x v="0"/>
    <s v="14000"/>
    <x v="0"/>
    <s v="STATE"/>
    <m/>
    <m/>
    <m/>
    <m/>
    <n v="96.77"/>
    <s v="00026238"/>
    <s v="Accounts Payable"/>
    <s v="AP Payments"/>
  </r>
  <r>
    <s v="14000"/>
    <s v="ACTUALS"/>
    <n v="2021"/>
    <n v="10"/>
    <s v="SPJ"/>
    <s v="0001782645"/>
    <d v="2021-04-30T00:00:00"/>
    <d v="2021-05-07T00:00:00"/>
    <n v="64"/>
    <x v="0"/>
    <s v="390004"/>
    <x v="18"/>
    <s v="10740"/>
    <m/>
    <x v="1"/>
    <s v="14000"/>
    <x v="0"/>
    <s v="STATE"/>
    <m/>
    <m/>
    <m/>
    <m/>
    <n v="332.32"/>
    <m/>
    <s v="Prorate  VITA charges"/>
    <s v="Distribute the costs for February VITA services across the agency programs/projects."/>
  </r>
  <r>
    <s v="14000"/>
    <s v="ACTUALS"/>
    <n v="2021"/>
    <n v="10"/>
    <s v="SPJ"/>
    <s v="0001782645"/>
    <d v="2021-04-30T00:00:00"/>
    <d v="2021-05-07T00:00:00"/>
    <n v="101"/>
    <x v="0"/>
    <m/>
    <x v="2"/>
    <s v="99999"/>
    <m/>
    <x v="0"/>
    <m/>
    <x v="0"/>
    <m/>
    <m/>
    <m/>
    <m/>
    <m/>
    <n v="-332.32"/>
    <m/>
    <s v="Cash With The Treasurer Of VA"/>
    <s v="Distribute the costs for February VITA services across the agency programs/projects."/>
  </r>
  <r>
    <s v="14000"/>
    <s v="ACTUALS"/>
    <n v="2021"/>
    <n v="10"/>
    <s v="SPJ"/>
    <s v="0001782648"/>
    <d v="2021-04-30T00:00:00"/>
    <d v="2021-05-07T00:00:00"/>
    <n v="64"/>
    <x v="0"/>
    <s v="390004"/>
    <x v="6"/>
    <s v="10740"/>
    <m/>
    <x v="1"/>
    <s v="14000"/>
    <x v="0"/>
    <s v="STATE"/>
    <m/>
    <m/>
    <m/>
    <m/>
    <n v="35.68"/>
    <m/>
    <s v="Prorate phone bill charges"/>
    <s v="Distribute the costs for March phone services across the agency programs/projects."/>
  </r>
  <r>
    <s v="14000"/>
    <s v="ACTUALS"/>
    <n v="2021"/>
    <n v="10"/>
    <s v="SPJ"/>
    <s v="0001782648"/>
    <d v="2021-04-30T00:00:00"/>
    <d v="2021-05-07T00:00:00"/>
    <n v="101"/>
    <x v="0"/>
    <m/>
    <x v="2"/>
    <s v="99999"/>
    <m/>
    <x v="0"/>
    <m/>
    <x v="0"/>
    <m/>
    <m/>
    <m/>
    <m/>
    <m/>
    <n v="-35.68"/>
    <m/>
    <s v="Cash With The Treasurer Of VA"/>
    <s v="Distribute the costs for March phone services across the agency programs/projects."/>
  </r>
  <r>
    <s v="14000"/>
    <s v="ACTUALS"/>
    <n v="2021"/>
    <n v="11"/>
    <s v="AP"/>
    <s v="AP01780129"/>
    <d v="2021-05-05T00:00:00"/>
    <d v="2021-05-05T00:00:00"/>
    <n v="50"/>
    <x v="0"/>
    <m/>
    <x v="0"/>
    <s v="99999"/>
    <m/>
    <x v="0"/>
    <s v="14000"/>
    <x v="0"/>
    <s v="STATE"/>
    <m/>
    <m/>
    <m/>
    <m/>
    <n v="-23435.5"/>
    <s v="00026455"/>
    <s v="Accounts Payable"/>
    <s v="Accounts Payable"/>
  </r>
  <r>
    <s v="14000"/>
    <s v="ACTUALS"/>
    <n v="2021"/>
    <n v="11"/>
    <s v="AP"/>
    <s v="AP01780129"/>
    <d v="2021-05-05T00:00:00"/>
    <d v="2021-05-05T00:00:00"/>
    <n v="51"/>
    <x v="0"/>
    <m/>
    <x v="0"/>
    <s v="99999"/>
    <m/>
    <x v="0"/>
    <s v="14000"/>
    <x v="0"/>
    <s v="STATE"/>
    <m/>
    <m/>
    <m/>
    <m/>
    <n v="-6677.58"/>
    <s v="00026456"/>
    <s v="Accounts Payable"/>
    <s v="Accounts Payable"/>
  </r>
  <r>
    <s v="14000"/>
    <s v="ACTUALS"/>
    <n v="2021"/>
    <n v="11"/>
    <s v="AP"/>
    <s v="AP01780129"/>
    <d v="2021-05-05T00:00:00"/>
    <d v="2021-05-05T00:00:00"/>
    <n v="52"/>
    <x v="0"/>
    <m/>
    <x v="0"/>
    <s v="99999"/>
    <m/>
    <x v="0"/>
    <s v="14000"/>
    <x v="0"/>
    <s v="STATE"/>
    <m/>
    <m/>
    <m/>
    <m/>
    <n v="-19639.099999999999"/>
    <s v="00026457"/>
    <s v="Accounts Payable"/>
    <s v="Accounts Payable"/>
  </r>
  <r>
    <s v="14000"/>
    <s v="ACTUALS"/>
    <n v="2021"/>
    <n v="11"/>
    <s v="AP"/>
    <s v="AP01780129"/>
    <d v="2021-05-05T00:00:00"/>
    <d v="2021-05-05T00:00:00"/>
    <n v="53"/>
    <x v="0"/>
    <m/>
    <x v="0"/>
    <s v="99999"/>
    <m/>
    <x v="0"/>
    <s v="14000"/>
    <x v="0"/>
    <s v="STATE"/>
    <m/>
    <m/>
    <m/>
    <m/>
    <n v="-10560.48"/>
    <s v="00026458"/>
    <s v="Accounts Payable"/>
    <s v="Accounts Payable"/>
  </r>
  <r>
    <s v="14000"/>
    <s v="ACTUALS"/>
    <n v="2021"/>
    <n v="11"/>
    <s v="AP"/>
    <s v="AP01780129"/>
    <d v="2021-05-05T00:00:00"/>
    <d v="2021-05-05T00:00:00"/>
    <n v="54"/>
    <x v="0"/>
    <m/>
    <x v="0"/>
    <s v="99999"/>
    <m/>
    <x v="0"/>
    <s v="14000"/>
    <x v="0"/>
    <s v="STATE"/>
    <m/>
    <m/>
    <m/>
    <m/>
    <n v="-49192"/>
    <s v="00026459"/>
    <s v="Accounts Payable"/>
    <s v="Accounts Payable"/>
  </r>
  <r>
    <s v="14000"/>
    <s v="ACTUALS"/>
    <n v="2021"/>
    <n v="11"/>
    <s v="AP"/>
    <s v="AP01780129"/>
    <d v="2021-05-05T00:00:00"/>
    <d v="2021-05-05T00:00:00"/>
    <n v="55"/>
    <x v="0"/>
    <m/>
    <x v="0"/>
    <s v="99999"/>
    <m/>
    <x v="0"/>
    <s v="14000"/>
    <x v="0"/>
    <s v="STATE"/>
    <m/>
    <m/>
    <m/>
    <m/>
    <n v="-3380.52"/>
    <s v="00026460"/>
    <s v="Accounts Payable"/>
    <s v="Accounts Payable"/>
  </r>
  <r>
    <s v="14000"/>
    <s v="ACTUALS"/>
    <n v="2021"/>
    <n v="11"/>
    <s v="AP"/>
    <s v="AP01780129"/>
    <d v="2021-05-05T00:00:00"/>
    <d v="2021-05-05T00:00:00"/>
    <n v="56"/>
    <x v="0"/>
    <m/>
    <x v="0"/>
    <s v="99999"/>
    <m/>
    <x v="0"/>
    <s v="14000"/>
    <x v="0"/>
    <s v="STATE"/>
    <m/>
    <m/>
    <m/>
    <m/>
    <n v="-2594.12"/>
    <s v="00026461"/>
    <s v="Accounts Payable"/>
    <s v="Accounts Payable"/>
  </r>
  <r>
    <s v="14000"/>
    <s v="ACTUALS"/>
    <n v="2021"/>
    <n v="11"/>
    <s v="AP"/>
    <s v="AP01780129"/>
    <d v="2021-05-05T00:00:00"/>
    <d v="2021-05-05T00:00:00"/>
    <n v="57"/>
    <x v="0"/>
    <m/>
    <x v="0"/>
    <s v="99999"/>
    <m/>
    <x v="0"/>
    <s v="14000"/>
    <x v="0"/>
    <s v="STATE"/>
    <m/>
    <m/>
    <m/>
    <m/>
    <n v="-4822.26"/>
    <s v="00026483"/>
    <s v="Accounts Payable"/>
    <s v="Accounts Payable"/>
  </r>
  <r>
    <s v="14000"/>
    <s v="ACTUALS"/>
    <n v="2021"/>
    <n v="11"/>
    <s v="AP"/>
    <s v="AP01780129"/>
    <d v="2021-05-05T00:00:00"/>
    <d v="2021-05-05T00:00:00"/>
    <n v="58"/>
    <x v="0"/>
    <m/>
    <x v="0"/>
    <s v="99999"/>
    <m/>
    <x v="0"/>
    <s v="14000"/>
    <x v="0"/>
    <s v="STATE"/>
    <m/>
    <m/>
    <m/>
    <m/>
    <n v="-9200"/>
    <s v="00026484"/>
    <s v="Accounts Payable"/>
    <s v="Accounts Payable"/>
  </r>
  <r>
    <s v="14000"/>
    <s v="ACTUALS"/>
    <n v="2021"/>
    <n v="11"/>
    <s v="AP"/>
    <s v="AP01780129"/>
    <d v="2021-05-05T00:00:00"/>
    <d v="2021-05-05T00:00:00"/>
    <n v="59"/>
    <x v="0"/>
    <m/>
    <x v="0"/>
    <s v="99999"/>
    <m/>
    <x v="0"/>
    <s v="14000"/>
    <x v="0"/>
    <s v="STATE"/>
    <m/>
    <m/>
    <m/>
    <m/>
    <n v="-8074.41"/>
    <s v="00026485"/>
    <s v="Accounts Payable"/>
    <s v="Accounts Payable"/>
  </r>
  <r>
    <s v="14000"/>
    <s v="ACTUALS"/>
    <n v="2021"/>
    <n v="11"/>
    <s v="AP"/>
    <s v="AP01780129"/>
    <d v="2021-05-05T00:00:00"/>
    <d v="2021-05-05T00:00:00"/>
    <n v="71"/>
    <x v="0"/>
    <m/>
    <x v="0"/>
    <s v="99999"/>
    <m/>
    <x v="0"/>
    <s v="14000"/>
    <x v="0"/>
    <s v="STATE"/>
    <m/>
    <m/>
    <m/>
    <m/>
    <n v="-12378.6"/>
    <s v="00026462"/>
    <s v="Accounts Payable"/>
    <s v="Accounts Payable"/>
  </r>
  <r>
    <s v="14000"/>
    <s v="ACTUALS"/>
    <n v="2021"/>
    <n v="11"/>
    <s v="AP"/>
    <s v="AP01780129"/>
    <d v="2021-05-05T00:00:00"/>
    <d v="2021-05-05T00:00:00"/>
    <n v="72"/>
    <x v="0"/>
    <m/>
    <x v="0"/>
    <s v="99999"/>
    <m/>
    <x v="0"/>
    <s v="14000"/>
    <x v="0"/>
    <s v="STATE"/>
    <m/>
    <m/>
    <m/>
    <m/>
    <n v="-346.17"/>
    <s v="00026463"/>
    <s v="Accounts Payable"/>
    <s v="Accounts Payable"/>
  </r>
  <r>
    <s v="14000"/>
    <s v="ACTUALS"/>
    <n v="2021"/>
    <n v="11"/>
    <s v="AP"/>
    <s v="AP01780129"/>
    <d v="2021-05-05T00:00:00"/>
    <d v="2021-05-05T00:00:00"/>
    <n v="73"/>
    <x v="0"/>
    <m/>
    <x v="0"/>
    <s v="99999"/>
    <m/>
    <x v="0"/>
    <s v="14000"/>
    <x v="0"/>
    <s v="STATE"/>
    <m/>
    <m/>
    <m/>
    <m/>
    <n v="-32529.07"/>
    <s v="00026464"/>
    <s v="Accounts Payable"/>
    <s v="Accounts Payable"/>
  </r>
  <r>
    <s v="14000"/>
    <s v="ACTUALS"/>
    <n v="2021"/>
    <n v="11"/>
    <s v="AP"/>
    <s v="AP01780129"/>
    <d v="2021-05-05T00:00:00"/>
    <d v="2021-05-05T00:00:00"/>
    <n v="74"/>
    <x v="0"/>
    <m/>
    <x v="0"/>
    <s v="99999"/>
    <m/>
    <x v="0"/>
    <s v="14000"/>
    <x v="0"/>
    <s v="STATE"/>
    <m/>
    <m/>
    <m/>
    <m/>
    <n v="-4726.25"/>
    <s v="00026465"/>
    <s v="Accounts Payable"/>
    <s v="Accounts Payable"/>
  </r>
  <r>
    <s v="14000"/>
    <s v="ACTUALS"/>
    <n v="2021"/>
    <n v="11"/>
    <s v="AP"/>
    <s v="AP01780129"/>
    <d v="2021-05-05T00:00:00"/>
    <d v="2021-05-05T00:00:00"/>
    <n v="75"/>
    <x v="0"/>
    <m/>
    <x v="0"/>
    <s v="99999"/>
    <m/>
    <x v="0"/>
    <s v="14000"/>
    <x v="0"/>
    <s v="STATE"/>
    <m/>
    <m/>
    <m/>
    <m/>
    <n v="-25614.240000000002"/>
    <s v="00026466"/>
    <s v="Accounts Payable"/>
    <s v="Accounts Payable"/>
  </r>
  <r>
    <s v="14000"/>
    <s v="ACTUALS"/>
    <n v="2021"/>
    <n v="11"/>
    <s v="AP"/>
    <s v="AP01780129"/>
    <d v="2021-05-05T00:00:00"/>
    <d v="2021-05-05T00:00:00"/>
    <n v="76"/>
    <x v="0"/>
    <m/>
    <x v="0"/>
    <s v="99999"/>
    <m/>
    <x v="0"/>
    <s v="14000"/>
    <x v="0"/>
    <s v="STATE"/>
    <m/>
    <m/>
    <m/>
    <m/>
    <n v="-5115.3900000000003"/>
    <s v="00026467"/>
    <s v="Accounts Payable"/>
    <s v="Accounts Payable"/>
  </r>
  <r>
    <s v="14000"/>
    <s v="ACTUALS"/>
    <n v="2021"/>
    <n v="11"/>
    <s v="AP"/>
    <s v="AP01780129"/>
    <d v="2021-05-05T00:00:00"/>
    <d v="2021-05-05T00:00:00"/>
    <n v="77"/>
    <x v="0"/>
    <m/>
    <x v="0"/>
    <s v="99999"/>
    <m/>
    <x v="0"/>
    <s v="14000"/>
    <x v="0"/>
    <s v="STATE"/>
    <m/>
    <m/>
    <m/>
    <m/>
    <n v="-18530.79"/>
    <s v="00026468"/>
    <s v="Accounts Payable"/>
    <s v="Accounts Payable"/>
  </r>
  <r>
    <s v="14000"/>
    <s v="ACTUALS"/>
    <n v="2021"/>
    <n v="11"/>
    <s v="AP"/>
    <s v="AP01780129"/>
    <d v="2021-05-05T00:00:00"/>
    <d v="2021-05-05T00:00:00"/>
    <n v="92"/>
    <x v="0"/>
    <m/>
    <x v="0"/>
    <s v="99999"/>
    <m/>
    <x v="0"/>
    <s v="14000"/>
    <x v="0"/>
    <s v="STATE"/>
    <m/>
    <m/>
    <m/>
    <m/>
    <n v="-8656.16"/>
    <s v="00026469"/>
    <s v="Accounts Payable"/>
    <s v="Accounts Payable"/>
  </r>
  <r>
    <s v="14000"/>
    <s v="ACTUALS"/>
    <n v="2021"/>
    <n v="11"/>
    <s v="AP"/>
    <s v="AP01780129"/>
    <d v="2021-05-05T00:00:00"/>
    <d v="2021-05-05T00:00:00"/>
    <n v="93"/>
    <x v="0"/>
    <m/>
    <x v="0"/>
    <s v="99999"/>
    <m/>
    <x v="0"/>
    <s v="14000"/>
    <x v="0"/>
    <s v="STATE"/>
    <m/>
    <m/>
    <m/>
    <m/>
    <n v="-6167.72"/>
    <s v="00026470"/>
    <s v="Accounts Payable"/>
    <s v="Accounts Payable"/>
  </r>
  <r>
    <s v="14000"/>
    <s v="ACTUALS"/>
    <n v="2021"/>
    <n v="11"/>
    <s v="AP"/>
    <s v="AP01780129"/>
    <d v="2021-05-05T00:00:00"/>
    <d v="2021-05-05T00:00:00"/>
    <n v="94"/>
    <x v="0"/>
    <m/>
    <x v="0"/>
    <s v="99999"/>
    <m/>
    <x v="0"/>
    <s v="14000"/>
    <x v="0"/>
    <s v="STATE"/>
    <m/>
    <m/>
    <m/>
    <m/>
    <n v="-640.69000000000005"/>
    <s v="00026471"/>
    <s v="Accounts Payable"/>
    <s v="Accounts Payable"/>
  </r>
  <r>
    <s v="14000"/>
    <s v="ACTUALS"/>
    <n v="2021"/>
    <n v="11"/>
    <s v="AP"/>
    <s v="AP01780129"/>
    <d v="2021-05-05T00:00:00"/>
    <d v="2021-05-05T00:00:00"/>
    <n v="95"/>
    <x v="0"/>
    <m/>
    <x v="0"/>
    <s v="99999"/>
    <m/>
    <x v="0"/>
    <s v="14000"/>
    <x v="0"/>
    <s v="STATE"/>
    <m/>
    <m/>
    <m/>
    <m/>
    <n v="-34495"/>
    <s v="00026472"/>
    <s v="Accounts Payable"/>
    <s v="Accounts Payable"/>
  </r>
  <r>
    <s v="14000"/>
    <s v="ACTUALS"/>
    <n v="2021"/>
    <n v="11"/>
    <s v="AP"/>
    <s v="AP01780129"/>
    <d v="2021-05-05T00:00:00"/>
    <d v="2021-05-05T00:00:00"/>
    <n v="96"/>
    <x v="0"/>
    <m/>
    <x v="0"/>
    <s v="99999"/>
    <m/>
    <x v="0"/>
    <s v="14000"/>
    <x v="0"/>
    <s v="STATE"/>
    <m/>
    <m/>
    <m/>
    <m/>
    <n v="-43926.32"/>
    <s v="00026473"/>
    <s v="Accounts Payable"/>
    <s v="Accounts Payable"/>
  </r>
  <r>
    <s v="14000"/>
    <s v="ACTUALS"/>
    <n v="2021"/>
    <n v="11"/>
    <s v="AP"/>
    <s v="AP01780129"/>
    <d v="2021-05-05T00:00:00"/>
    <d v="2021-05-05T00:00:00"/>
    <n v="97"/>
    <x v="0"/>
    <m/>
    <x v="0"/>
    <s v="99999"/>
    <m/>
    <x v="0"/>
    <s v="14000"/>
    <x v="0"/>
    <s v="STATE"/>
    <m/>
    <m/>
    <m/>
    <m/>
    <n v="-273.01"/>
    <s v="00026474"/>
    <s v="Accounts Payable"/>
    <s v="Accounts Payable"/>
  </r>
  <r>
    <s v="14000"/>
    <s v="ACTUALS"/>
    <n v="2021"/>
    <n v="11"/>
    <s v="AP"/>
    <s v="AP01780129"/>
    <d v="2021-05-05T00:00:00"/>
    <d v="2021-05-05T00:00:00"/>
    <n v="98"/>
    <x v="0"/>
    <m/>
    <x v="0"/>
    <s v="99999"/>
    <m/>
    <x v="0"/>
    <s v="14000"/>
    <x v="0"/>
    <s v="STATE"/>
    <m/>
    <m/>
    <m/>
    <m/>
    <n v="-21700.9"/>
    <s v="00026475"/>
    <s v="Accounts Payable"/>
    <s v="Accounts Payable"/>
  </r>
  <r>
    <s v="14000"/>
    <s v="ACTUALS"/>
    <n v="2021"/>
    <n v="11"/>
    <s v="AP"/>
    <s v="AP01780129"/>
    <d v="2021-05-05T00:00:00"/>
    <d v="2021-05-05T00:00:00"/>
    <n v="111"/>
    <x v="0"/>
    <m/>
    <x v="0"/>
    <s v="99999"/>
    <m/>
    <x v="0"/>
    <s v="14000"/>
    <x v="0"/>
    <s v="STATE"/>
    <m/>
    <m/>
    <m/>
    <m/>
    <n v="-49883.43"/>
    <s v="00026453"/>
    <s v="Accounts Payable"/>
    <s v="Accounts Payable"/>
  </r>
  <r>
    <s v="14000"/>
    <s v="ACTUALS"/>
    <n v="2021"/>
    <n v="11"/>
    <s v="AP"/>
    <s v="AP01780129"/>
    <d v="2021-05-05T00:00:00"/>
    <d v="2021-05-05T00:00:00"/>
    <n v="112"/>
    <x v="0"/>
    <m/>
    <x v="0"/>
    <s v="99999"/>
    <m/>
    <x v="0"/>
    <s v="14000"/>
    <x v="0"/>
    <s v="STATE"/>
    <m/>
    <m/>
    <m/>
    <m/>
    <n v="-41057.57"/>
    <s v="00026454"/>
    <s v="Accounts Payable"/>
    <s v="Accounts Payable"/>
  </r>
  <r>
    <s v="14000"/>
    <s v="ACTUALS"/>
    <n v="2021"/>
    <n v="11"/>
    <s v="AP"/>
    <s v="AP01780129"/>
    <d v="2021-05-05T00:00:00"/>
    <d v="2021-05-05T00:00:00"/>
    <n v="113"/>
    <x v="0"/>
    <m/>
    <x v="0"/>
    <s v="99999"/>
    <m/>
    <x v="0"/>
    <s v="14000"/>
    <x v="0"/>
    <s v="STATE"/>
    <m/>
    <m/>
    <m/>
    <m/>
    <n v="-1230.02"/>
    <s v="00026476"/>
    <s v="Accounts Payable"/>
    <s v="Accounts Payable"/>
  </r>
  <r>
    <s v="14000"/>
    <s v="ACTUALS"/>
    <n v="2021"/>
    <n v="11"/>
    <s v="AP"/>
    <s v="AP01780129"/>
    <d v="2021-05-05T00:00:00"/>
    <d v="2021-05-05T00:00:00"/>
    <n v="114"/>
    <x v="0"/>
    <m/>
    <x v="0"/>
    <s v="99999"/>
    <m/>
    <x v="0"/>
    <s v="14000"/>
    <x v="0"/>
    <s v="STATE"/>
    <m/>
    <m/>
    <m/>
    <m/>
    <n v="-2107.9699999999998"/>
    <s v="00026477"/>
    <s v="Accounts Payable"/>
    <s v="Accounts Payable"/>
  </r>
  <r>
    <s v="14000"/>
    <s v="ACTUALS"/>
    <n v="2021"/>
    <n v="11"/>
    <s v="AP"/>
    <s v="AP01780129"/>
    <d v="2021-05-05T00:00:00"/>
    <d v="2021-05-05T00:00:00"/>
    <n v="115"/>
    <x v="0"/>
    <m/>
    <x v="0"/>
    <s v="99999"/>
    <m/>
    <x v="0"/>
    <s v="14000"/>
    <x v="0"/>
    <s v="STATE"/>
    <m/>
    <m/>
    <m/>
    <m/>
    <n v="-47.16"/>
    <s v="00026478"/>
    <s v="Accounts Payable"/>
    <s v="Accounts Payable"/>
  </r>
  <r>
    <s v="14000"/>
    <s v="ACTUALS"/>
    <n v="2021"/>
    <n v="11"/>
    <s v="AP"/>
    <s v="AP01780129"/>
    <d v="2021-05-05T00:00:00"/>
    <d v="2021-05-05T00:00:00"/>
    <n v="116"/>
    <x v="0"/>
    <m/>
    <x v="0"/>
    <s v="99999"/>
    <m/>
    <x v="0"/>
    <s v="14000"/>
    <x v="0"/>
    <s v="STATE"/>
    <m/>
    <m/>
    <m/>
    <m/>
    <n v="-5028.76"/>
    <s v="00026479"/>
    <s v="Accounts Payable"/>
    <s v="Accounts Payable"/>
  </r>
  <r>
    <s v="14000"/>
    <s v="ACTUALS"/>
    <n v="2021"/>
    <n v="11"/>
    <s v="AP"/>
    <s v="AP01780129"/>
    <d v="2021-05-05T00:00:00"/>
    <d v="2021-05-05T00:00:00"/>
    <n v="117"/>
    <x v="0"/>
    <m/>
    <x v="0"/>
    <s v="99999"/>
    <m/>
    <x v="0"/>
    <s v="14000"/>
    <x v="0"/>
    <s v="STATE"/>
    <m/>
    <m/>
    <m/>
    <m/>
    <n v="-11712"/>
    <s v="00026480"/>
    <s v="Accounts Payable"/>
    <s v="Accounts Payable"/>
  </r>
  <r>
    <s v="14000"/>
    <s v="ACTUALS"/>
    <n v="2021"/>
    <n v="11"/>
    <s v="AP"/>
    <s v="AP01780129"/>
    <d v="2021-05-05T00:00:00"/>
    <d v="2021-05-05T00:00:00"/>
    <n v="118"/>
    <x v="0"/>
    <m/>
    <x v="0"/>
    <s v="99999"/>
    <m/>
    <x v="0"/>
    <s v="14000"/>
    <x v="0"/>
    <s v="STATE"/>
    <m/>
    <m/>
    <m/>
    <m/>
    <n v="-1646.5"/>
    <s v="00026481"/>
    <s v="Accounts Payable"/>
    <s v="Accounts Payable"/>
  </r>
  <r>
    <s v="14000"/>
    <s v="ACTUALS"/>
    <n v="2021"/>
    <n v="11"/>
    <s v="AP"/>
    <s v="AP01780129"/>
    <d v="2021-05-05T00:00:00"/>
    <d v="2021-05-05T00:00:00"/>
    <n v="119"/>
    <x v="0"/>
    <m/>
    <x v="0"/>
    <s v="99999"/>
    <m/>
    <x v="0"/>
    <s v="14000"/>
    <x v="0"/>
    <s v="STATE"/>
    <m/>
    <m/>
    <m/>
    <m/>
    <n v="-10906.66"/>
    <s v="00026482"/>
    <s v="Accounts Payable"/>
    <s v="Accounts Payable"/>
  </r>
  <r>
    <s v="14000"/>
    <s v="ACTUALS"/>
    <n v="2021"/>
    <n v="11"/>
    <s v="AP"/>
    <s v="AP01780129"/>
    <d v="2021-05-05T00:00:00"/>
    <d v="2021-05-05T00:00:00"/>
    <n v="144"/>
    <x v="0"/>
    <s v="390002"/>
    <x v="1"/>
    <s v="90000"/>
    <m/>
    <x v="0"/>
    <s v="14000"/>
    <x v="0"/>
    <s v="STATE"/>
    <s v="029"/>
    <m/>
    <m/>
    <m/>
    <n v="41057.57"/>
    <s v="00026454"/>
    <s v="20-A5051CE20 COVID"/>
    <s v="Accounts Payable"/>
  </r>
  <r>
    <s v="14000"/>
    <s v="ACTUALS"/>
    <n v="2021"/>
    <n v="11"/>
    <s v="AP"/>
    <s v="AP01780129"/>
    <d v="2021-05-05T00:00:00"/>
    <d v="2021-05-05T00:00:00"/>
    <n v="145"/>
    <x v="0"/>
    <s v="390002"/>
    <x v="1"/>
    <s v="90000"/>
    <m/>
    <x v="0"/>
    <s v="14000"/>
    <x v="0"/>
    <s v="STATE"/>
    <s v="610"/>
    <m/>
    <m/>
    <m/>
    <n v="23435.5"/>
    <s v="00026455"/>
    <s v="20-A5068CE20 COVID"/>
    <s v="Accounts Payable"/>
  </r>
  <r>
    <s v="14000"/>
    <s v="ACTUALS"/>
    <n v="2021"/>
    <n v="11"/>
    <s v="AP"/>
    <s v="AP01780129"/>
    <d v="2021-05-05T00:00:00"/>
    <d v="2021-05-05T00:00:00"/>
    <n v="146"/>
    <x v="0"/>
    <s v="390002"/>
    <x v="1"/>
    <s v="90000"/>
    <m/>
    <x v="0"/>
    <s v="14000"/>
    <x v="0"/>
    <s v="STATE"/>
    <s v="061"/>
    <m/>
    <m/>
    <m/>
    <n v="6677.58"/>
    <s v="00026456"/>
    <s v="20-A5070CE20 COVID"/>
    <s v="Accounts Payable"/>
  </r>
  <r>
    <s v="14000"/>
    <s v="ACTUALS"/>
    <n v="2021"/>
    <n v="11"/>
    <s v="AP"/>
    <s v="AP01780129"/>
    <d v="2021-05-05T00:00:00"/>
    <d v="2021-05-05T00:00:00"/>
    <n v="147"/>
    <x v="0"/>
    <s v="390002"/>
    <x v="1"/>
    <s v="90000"/>
    <m/>
    <x v="0"/>
    <s v="14000"/>
    <x v="0"/>
    <s v="STATE"/>
    <s v="067"/>
    <m/>
    <m/>
    <m/>
    <n v="19639.099999999999"/>
    <s v="00026457"/>
    <s v="20-A5071CE20 COVID"/>
    <s v="Accounts Payable"/>
  </r>
  <r>
    <s v="14000"/>
    <s v="ACTUALS"/>
    <n v="2021"/>
    <n v="11"/>
    <s v="AP"/>
    <s v="AP01780129"/>
    <d v="2021-05-05T00:00:00"/>
    <d v="2021-05-05T00:00:00"/>
    <n v="148"/>
    <x v="0"/>
    <s v="390002"/>
    <x v="1"/>
    <s v="90000"/>
    <m/>
    <x v="0"/>
    <s v="14000"/>
    <x v="0"/>
    <s v="STATE"/>
    <s v="105"/>
    <m/>
    <m/>
    <m/>
    <n v="10560.48"/>
    <s v="00026458"/>
    <s v="20-A5087CE20 COVID"/>
    <s v="Accounts Payable"/>
  </r>
  <r>
    <s v="14000"/>
    <s v="ACTUALS"/>
    <n v="2021"/>
    <n v="11"/>
    <s v="AP"/>
    <s v="AP01780129"/>
    <d v="2021-05-05T00:00:00"/>
    <d v="2021-05-05T00:00:00"/>
    <n v="149"/>
    <x v="0"/>
    <s v="390002"/>
    <x v="1"/>
    <s v="90000"/>
    <m/>
    <x v="0"/>
    <s v="14000"/>
    <x v="0"/>
    <s v="STATE"/>
    <s v="111"/>
    <m/>
    <m/>
    <m/>
    <n v="49192"/>
    <s v="00026459"/>
    <s v="20-A5088CE20 COVID"/>
    <s v="Accounts Payable"/>
  </r>
  <r>
    <s v="14000"/>
    <s v="ACTUALS"/>
    <n v="2021"/>
    <n v="11"/>
    <s v="AP"/>
    <s v="AP01780129"/>
    <d v="2021-05-05T00:00:00"/>
    <d v="2021-05-05T00:00:00"/>
    <n v="150"/>
    <x v="0"/>
    <s v="390002"/>
    <x v="1"/>
    <s v="90000"/>
    <m/>
    <x v="0"/>
    <s v="14000"/>
    <x v="0"/>
    <s v="STATE"/>
    <s v="730"/>
    <m/>
    <m/>
    <m/>
    <n v="3380.52"/>
    <s v="00026460"/>
    <s v="20-A5099CE20 COVID"/>
    <s v="Accounts Payable"/>
  </r>
  <r>
    <s v="14000"/>
    <s v="ACTUALS"/>
    <n v="2021"/>
    <n v="11"/>
    <s v="AP"/>
    <s v="AP01780129"/>
    <d v="2021-05-05T00:00:00"/>
    <d v="2021-05-05T00:00:00"/>
    <n v="160"/>
    <x v="0"/>
    <s v="390002"/>
    <x v="1"/>
    <s v="90000"/>
    <m/>
    <x v="0"/>
    <s v="14000"/>
    <x v="0"/>
    <s v="STATE"/>
    <s v="442"/>
    <m/>
    <m/>
    <m/>
    <n v="2594.12"/>
    <s v="00026461"/>
    <s v="20-A5106CE20 COVID"/>
    <s v="Accounts Payable"/>
  </r>
  <r>
    <s v="14000"/>
    <s v="ACTUALS"/>
    <n v="2021"/>
    <n v="11"/>
    <s v="AP"/>
    <s v="AP01780129"/>
    <d v="2021-05-05T00:00:00"/>
    <d v="2021-05-05T00:00:00"/>
    <n v="161"/>
    <x v="0"/>
    <s v="390002"/>
    <x v="1"/>
    <s v="90000"/>
    <m/>
    <x v="0"/>
    <s v="14000"/>
    <x v="0"/>
    <s v="STATE"/>
    <s v="453"/>
    <m/>
    <m/>
    <m/>
    <n v="12378.6"/>
    <s v="00026462"/>
    <s v="20-A5111CE20 COVID"/>
    <s v="Accounts Payable"/>
  </r>
  <r>
    <s v="14000"/>
    <s v="ACTUALS"/>
    <n v="2021"/>
    <n v="11"/>
    <s v="AP"/>
    <s v="AP01780129"/>
    <d v="2021-05-05T00:00:00"/>
    <d v="2021-05-05T00:00:00"/>
    <n v="162"/>
    <x v="0"/>
    <s v="390002"/>
    <x v="1"/>
    <s v="90000"/>
    <m/>
    <x v="0"/>
    <s v="14000"/>
    <x v="0"/>
    <s v="STATE"/>
    <s v="790"/>
    <m/>
    <m/>
    <m/>
    <n v="346.17"/>
    <s v="00026463"/>
    <s v="20-A5114CE20 COVID"/>
    <s v="Accounts Payable"/>
  </r>
  <r>
    <s v="14000"/>
    <s v="ACTUALS"/>
    <n v="2021"/>
    <n v="11"/>
    <s v="AP"/>
    <s v="AP01780129"/>
    <d v="2021-05-05T00:00:00"/>
    <d v="2021-05-05T00:00:00"/>
    <n v="163"/>
    <x v="0"/>
    <s v="390002"/>
    <x v="1"/>
    <s v="90000"/>
    <m/>
    <x v="0"/>
    <s v="14000"/>
    <x v="0"/>
    <s v="STATE"/>
    <s v="810"/>
    <m/>
    <m/>
    <m/>
    <n v="32529.07"/>
    <s v="00026464"/>
    <s v="20-A5119CE20 COVID"/>
    <s v="Accounts Payable"/>
  </r>
  <r>
    <s v="14000"/>
    <s v="ACTUALS"/>
    <n v="2021"/>
    <n v="11"/>
    <s v="AP"/>
    <s v="AP01780129"/>
    <d v="2021-05-05T00:00:00"/>
    <d v="2021-05-05T00:00:00"/>
    <n v="164"/>
    <x v="0"/>
    <s v="390002"/>
    <x v="1"/>
    <s v="90000"/>
    <m/>
    <x v="0"/>
    <s v="14000"/>
    <x v="0"/>
    <s v="STATE"/>
    <s v="193"/>
    <m/>
    <m/>
    <m/>
    <n v="4726.25"/>
    <s v="00026465"/>
    <s v="20-A5128CE20 COVID"/>
    <s v="Accounts Payable"/>
  </r>
  <r>
    <s v="14000"/>
    <s v="ACTUALS"/>
    <n v="2021"/>
    <n v="11"/>
    <s v="AP"/>
    <s v="AP01780129"/>
    <d v="2021-05-05T00:00:00"/>
    <d v="2021-05-05T00:00:00"/>
    <n v="165"/>
    <x v="0"/>
    <s v="390002"/>
    <x v="1"/>
    <s v="90000"/>
    <m/>
    <x v="0"/>
    <s v="14000"/>
    <x v="0"/>
    <s v="STATE"/>
    <s v="195"/>
    <m/>
    <m/>
    <m/>
    <n v="25614.240000000002"/>
    <s v="00026466"/>
    <s v="20-A5130CE20 COVID"/>
    <s v="Accounts Payable"/>
  </r>
  <r>
    <s v="14000"/>
    <s v="ACTUALS"/>
    <n v="2021"/>
    <n v="11"/>
    <s v="AP"/>
    <s v="AP01780129"/>
    <d v="2021-05-05T00:00:00"/>
    <d v="2021-05-05T00:00:00"/>
    <n v="166"/>
    <x v="0"/>
    <s v="390002"/>
    <x v="1"/>
    <s v="90000"/>
    <m/>
    <x v="0"/>
    <s v="14000"/>
    <x v="0"/>
    <s v="STATE"/>
    <s v="025"/>
    <m/>
    <m/>
    <m/>
    <n v="5115.3900000000003"/>
    <s v="00026467"/>
    <s v="20-A5135CE20 COVID"/>
    <s v="Accounts Payable"/>
  </r>
  <r>
    <s v="14000"/>
    <s v="ACTUALS"/>
    <n v="2021"/>
    <n v="11"/>
    <s v="AP"/>
    <s v="AP01780129"/>
    <d v="2021-05-05T00:00:00"/>
    <d v="2021-05-05T00:00:00"/>
    <n v="181"/>
    <x v="0"/>
    <s v="390002"/>
    <x v="1"/>
    <s v="90000"/>
    <m/>
    <x v="0"/>
    <s v="14000"/>
    <x v="0"/>
    <s v="STATE"/>
    <s v="051"/>
    <m/>
    <m/>
    <m/>
    <n v="18530.79"/>
    <s v="00026468"/>
    <s v="20-A5138CE20 COVID"/>
    <s v="Accounts Payable"/>
  </r>
  <r>
    <s v="14000"/>
    <s v="ACTUALS"/>
    <n v="2021"/>
    <n v="11"/>
    <s v="AP"/>
    <s v="AP01780129"/>
    <d v="2021-05-05T00:00:00"/>
    <d v="2021-05-05T00:00:00"/>
    <n v="182"/>
    <x v="0"/>
    <s v="390002"/>
    <x v="1"/>
    <s v="90000"/>
    <m/>
    <x v="0"/>
    <s v="14000"/>
    <x v="0"/>
    <s v="STATE"/>
    <s v="149"/>
    <m/>
    <m/>
    <m/>
    <n v="8656.16"/>
    <s v="00026469"/>
    <s v="20-A5144CE20 COVID"/>
    <s v="Accounts Payable"/>
  </r>
  <r>
    <s v="14000"/>
    <s v="ACTUALS"/>
    <n v="2021"/>
    <n v="11"/>
    <s v="AP"/>
    <s v="AP01780129"/>
    <d v="2021-05-05T00:00:00"/>
    <d v="2021-05-05T00:00:00"/>
    <n v="183"/>
    <x v="0"/>
    <s v="390002"/>
    <x v="1"/>
    <s v="90000"/>
    <m/>
    <x v="0"/>
    <s v="14000"/>
    <x v="0"/>
    <s v="STATE"/>
    <s v="193"/>
    <m/>
    <m/>
    <m/>
    <n v="6167.72"/>
    <s v="00026470"/>
    <s v="20-A5147CE20 COVID"/>
    <s v="Accounts Payable"/>
  </r>
  <r>
    <s v="14000"/>
    <s v="ACTUALS"/>
    <n v="2021"/>
    <n v="11"/>
    <s v="AP"/>
    <s v="AP01780129"/>
    <d v="2021-05-05T00:00:00"/>
    <d v="2021-05-05T00:00:00"/>
    <n v="184"/>
    <x v="0"/>
    <s v="390002"/>
    <x v="1"/>
    <s v="90000"/>
    <m/>
    <x v="0"/>
    <s v="14000"/>
    <x v="0"/>
    <s v="STATE"/>
    <s v="680"/>
    <m/>
    <m/>
    <m/>
    <n v="640.69000000000005"/>
    <s v="00026471"/>
    <s v="20-A5165CE20 COVID"/>
    <s v="Accounts Payable"/>
  </r>
  <r>
    <s v="14000"/>
    <s v="ACTUALS"/>
    <n v="2021"/>
    <n v="11"/>
    <s v="AP"/>
    <s v="AP01780129"/>
    <d v="2021-05-05T00:00:00"/>
    <d v="2021-05-05T00:00:00"/>
    <n v="185"/>
    <x v="0"/>
    <s v="390002"/>
    <x v="1"/>
    <s v="90000"/>
    <m/>
    <x v="0"/>
    <s v="14000"/>
    <x v="0"/>
    <s v="STATE"/>
    <s v="087"/>
    <m/>
    <m/>
    <m/>
    <n v="34495"/>
    <s v="00026472"/>
    <s v="20-A5171CE20 COVID"/>
    <s v="Accounts Payable"/>
  </r>
  <r>
    <s v="14000"/>
    <s v="ACTUALS"/>
    <n v="2021"/>
    <n v="11"/>
    <s v="AP"/>
    <s v="AP01780129"/>
    <d v="2021-05-05T00:00:00"/>
    <d v="2021-05-05T00:00:00"/>
    <n v="186"/>
    <x v="0"/>
    <s v="390002"/>
    <x v="1"/>
    <s v="90000"/>
    <m/>
    <x v="0"/>
    <s v="14000"/>
    <x v="0"/>
    <s v="STATE"/>
    <s v="163"/>
    <m/>
    <m/>
    <m/>
    <n v="43926.32"/>
    <s v="00026473"/>
    <s v="20-A5179CE20 COVID"/>
    <s v="Accounts Payable"/>
  </r>
  <r>
    <s v="14000"/>
    <s v="ACTUALS"/>
    <n v="2021"/>
    <n v="11"/>
    <s v="AP"/>
    <s v="AP01780129"/>
    <d v="2021-05-05T00:00:00"/>
    <d v="2021-05-05T00:00:00"/>
    <n v="200"/>
    <x v="0"/>
    <s v="390002"/>
    <x v="1"/>
    <s v="90000"/>
    <m/>
    <x v="0"/>
    <s v="14000"/>
    <x v="0"/>
    <s v="STATE"/>
    <s v="015"/>
    <m/>
    <m/>
    <m/>
    <n v="49883.43"/>
    <s v="00026453"/>
    <s v="20-A5045CE20 COVID"/>
    <s v="Accounts Payable"/>
  </r>
  <r>
    <s v="14000"/>
    <s v="ACTUALS"/>
    <n v="2021"/>
    <n v="11"/>
    <s v="AP"/>
    <s v="AP01780129"/>
    <d v="2021-05-05T00:00:00"/>
    <d v="2021-05-05T00:00:00"/>
    <n v="201"/>
    <x v="0"/>
    <s v="390002"/>
    <x v="1"/>
    <s v="90000"/>
    <m/>
    <x v="0"/>
    <s v="14000"/>
    <x v="0"/>
    <s v="STATE"/>
    <s v="840"/>
    <m/>
    <m/>
    <m/>
    <n v="1230.02"/>
    <s v="00026476"/>
    <s v="20-A5192CE20 COVID"/>
    <s v="Accounts Payable"/>
  </r>
  <r>
    <s v="14000"/>
    <s v="ACTUALS"/>
    <n v="2021"/>
    <n v="11"/>
    <s v="AP"/>
    <s v="AP01780129"/>
    <d v="2021-05-05T00:00:00"/>
    <d v="2021-05-05T00:00:00"/>
    <n v="217"/>
    <x v="0"/>
    <s v="390002"/>
    <x v="3"/>
    <s v="90000"/>
    <m/>
    <x v="0"/>
    <s v="14000"/>
    <x v="0"/>
    <s v="STATE"/>
    <s v="678"/>
    <m/>
    <m/>
    <m/>
    <n v="10906.66"/>
    <s v="00026482"/>
    <s v="20-A5220CE20 COVID"/>
    <s v="Accounts Payable"/>
  </r>
  <r>
    <s v="14000"/>
    <s v="ACTUALS"/>
    <n v="2021"/>
    <n v="11"/>
    <s v="AP"/>
    <s v="AP01780129"/>
    <d v="2021-05-05T00:00:00"/>
    <d v="2021-05-05T00:00:00"/>
    <n v="218"/>
    <x v="0"/>
    <s v="390002"/>
    <x v="3"/>
    <s v="90000"/>
    <m/>
    <x v="0"/>
    <s v="14000"/>
    <x v="0"/>
    <s v="STATE"/>
    <s v="540"/>
    <m/>
    <m/>
    <m/>
    <n v="4822.26"/>
    <s v="00026483"/>
    <s v="20-A5224CE20 COVID"/>
    <s v="Accounts Payable"/>
  </r>
  <r>
    <s v="14000"/>
    <s v="ACTUALS"/>
    <n v="2021"/>
    <n v="11"/>
    <s v="AP"/>
    <s v="AP01780129"/>
    <d v="2021-05-05T00:00:00"/>
    <d v="2021-05-05T00:00:00"/>
    <n v="219"/>
    <x v="0"/>
    <s v="390002"/>
    <x v="3"/>
    <s v="90000"/>
    <m/>
    <x v="0"/>
    <s v="14000"/>
    <x v="0"/>
    <s v="STATE"/>
    <s v="407"/>
    <m/>
    <m/>
    <m/>
    <n v="9200"/>
    <s v="00026484"/>
    <s v="20-A5226CE20 COVID"/>
    <s v="Accounts Payable"/>
  </r>
  <r>
    <s v="14000"/>
    <s v="ACTUALS"/>
    <n v="2021"/>
    <n v="11"/>
    <s v="AP"/>
    <s v="AP01780129"/>
    <d v="2021-05-05T00:00:00"/>
    <d v="2021-05-05T00:00:00"/>
    <n v="220"/>
    <x v="0"/>
    <s v="390002"/>
    <x v="3"/>
    <s v="90000"/>
    <m/>
    <x v="0"/>
    <s v="14000"/>
    <x v="0"/>
    <s v="STATE"/>
    <s v="710"/>
    <m/>
    <m/>
    <m/>
    <n v="8074.41"/>
    <s v="00026485"/>
    <s v="20-A5234CE20 COVID"/>
    <s v="Accounts Payable"/>
  </r>
  <r>
    <s v="14000"/>
    <s v="ACTUALS"/>
    <n v="2021"/>
    <n v="11"/>
    <s v="AP"/>
    <s v="AP01780129"/>
    <d v="2021-05-05T00:00:00"/>
    <d v="2021-05-05T00:00:00"/>
    <n v="222"/>
    <x v="0"/>
    <s v="390002"/>
    <x v="3"/>
    <s v="90000"/>
    <m/>
    <x v="0"/>
    <s v="14000"/>
    <x v="0"/>
    <s v="STATE"/>
    <s v="775"/>
    <m/>
    <m/>
    <m/>
    <n v="273.01"/>
    <s v="00026474"/>
    <s v="20-A5183CE20 COVID"/>
    <s v="Accounts Payable"/>
  </r>
  <r>
    <s v="14000"/>
    <s v="ACTUALS"/>
    <n v="2021"/>
    <n v="11"/>
    <s v="AP"/>
    <s v="AP01780129"/>
    <d v="2021-05-05T00:00:00"/>
    <d v="2021-05-05T00:00:00"/>
    <n v="223"/>
    <x v="0"/>
    <s v="390002"/>
    <x v="3"/>
    <s v="90000"/>
    <m/>
    <x v="0"/>
    <s v="14000"/>
    <x v="0"/>
    <s v="STATE"/>
    <s v="300"/>
    <m/>
    <m/>
    <m/>
    <n v="21700.9"/>
    <s v="00026475"/>
    <s v="20-A5189CE20 COVID"/>
    <s v="Accounts Payable"/>
  </r>
  <r>
    <s v="14000"/>
    <s v="ACTUALS"/>
    <n v="2021"/>
    <n v="11"/>
    <s v="AP"/>
    <s v="AP01780129"/>
    <d v="2021-05-05T00:00:00"/>
    <d v="2021-05-05T00:00:00"/>
    <n v="224"/>
    <x v="0"/>
    <s v="390002"/>
    <x v="3"/>
    <s v="90000"/>
    <m/>
    <x v="0"/>
    <s v="14000"/>
    <x v="0"/>
    <s v="STATE"/>
    <s v="720"/>
    <m/>
    <m/>
    <m/>
    <n v="2107.9699999999998"/>
    <s v="00026477"/>
    <s v="20-A5207CE20 COVID"/>
    <s v="Accounts Payable"/>
  </r>
  <r>
    <s v="14000"/>
    <s v="ACTUALS"/>
    <n v="2021"/>
    <n v="11"/>
    <s v="AP"/>
    <s v="AP01780129"/>
    <d v="2021-05-05T00:00:00"/>
    <d v="2021-05-05T00:00:00"/>
    <n v="225"/>
    <x v="0"/>
    <s v="390002"/>
    <x v="3"/>
    <s v="90000"/>
    <m/>
    <x v="0"/>
    <s v="14000"/>
    <x v="0"/>
    <s v="STATE"/>
    <s v="760"/>
    <m/>
    <m/>
    <m/>
    <n v="47.16"/>
    <s v="00026478"/>
    <s v="20-A5209CE20 COVID"/>
    <s v="Accounts Payable"/>
  </r>
  <r>
    <s v="14000"/>
    <s v="ACTUALS"/>
    <n v="2021"/>
    <n v="11"/>
    <s v="AP"/>
    <s v="AP01780129"/>
    <d v="2021-05-05T00:00:00"/>
    <d v="2021-05-05T00:00:00"/>
    <n v="226"/>
    <x v="0"/>
    <s v="390002"/>
    <x v="3"/>
    <s v="90000"/>
    <m/>
    <x v="0"/>
    <s v="14000"/>
    <x v="0"/>
    <s v="STATE"/>
    <s v="085"/>
    <m/>
    <m/>
    <m/>
    <n v="5028.76"/>
    <s v="00026479"/>
    <s v="20-A5210CE20 COVID"/>
    <s v="Accounts Payable"/>
  </r>
  <r>
    <s v="14000"/>
    <s v="ACTUALS"/>
    <n v="2021"/>
    <n v="11"/>
    <s v="AP"/>
    <s v="AP01780129"/>
    <d v="2021-05-05T00:00:00"/>
    <d v="2021-05-05T00:00:00"/>
    <n v="227"/>
    <x v="0"/>
    <s v="390002"/>
    <x v="3"/>
    <s v="90000"/>
    <m/>
    <x v="0"/>
    <s v="14000"/>
    <x v="0"/>
    <s v="STATE"/>
    <s v="402"/>
    <m/>
    <m/>
    <m/>
    <n v="11712"/>
    <s v="00026480"/>
    <s v="20-A5214CE20 COVID"/>
    <s v="Accounts Payable"/>
  </r>
  <r>
    <s v="14000"/>
    <s v="ACTUALS"/>
    <n v="2021"/>
    <n v="11"/>
    <s v="AP"/>
    <s v="AP01780129"/>
    <d v="2021-05-05T00:00:00"/>
    <d v="2021-05-05T00:00:00"/>
    <n v="228"/>
    <x v="0"/>
    <s v="390002"/>
    <x v="3"/>
    <s v="90000"/>
    <m/>
    <x v="0"/>
    <s v="14000"/>
    <x v="0"/>
    <s v="STATE"/>
    <s v="540"/>
    <m/>
    <m/>
    <m/>
    <n v="1646.5"/>
    <s v="00026481"/>
    <s v="20-A5219CE20 COVID"/>
    <s v="Accounts Payable"/>
  </r>
  <r>
    <s v="14000"/>
    <s v="ACTUALS"/>
    <n v="2021"/>
    <n v="11"/>
    <s v="AP"/>
    <s v="AP01781067"/>
    <d v="2021-05-05T00:00:00"/>
    <d v="2021-05-05T00:00:00"/>
    <n v="69"/>
    <x v="0"/>
    <m/>
    <x v="2"/>
    <s v="99999"/>
    <m/>
    <x v="0"/>
    <s v="14000"/>
    <x v="0"/>
    <s v="STATE"/>
    <m/>
    <m/>
    <m/>
    <m/>
    <n v="-23435.5"/>
    <s v="00026455"/>
    <s v="Cash With The Treasurer Of VA"/>
    <s v="AP Payments"/>
  </r>
  <r>
    <s v="14000"/>
    <s v="ACTUALS"/>
    <n v="2021"/>
    <n v="11"/>
    <s v="AP"/>
    <s v="AP01781067"/>
    <d v="2021-05-05T00:00:00"/>
    <d v="2021-05-05T00:00:00"/>
    <n v="77"/>
    <x v="0"/>
    <m/>
    <x v="2"/>
    <s v="99999"/>
    <m/>
    <x v="0"/>
    <s v="14000"/>
    <x v="0"/>
    <s v="STATE"/>
    <m/>
    <m/>
    <m/>
    <m/>
    <n v="-49883.43"/>
    <s v="00026453"/>
    <s v="Cash With The Treasurer Of VA"/>
    <s v="AP Payments"/>
  </r>
  <r>
    <s v="14000"/>
    <s v="ACTUALS"/>
    <n v="2021"/>
    <n v="11"/>
    <s v="AP"/>
    <s v="AP01781067"/>
    <d v="2021-05-05T00:00:00"/>
    <d v="2021-05-05T00:00:00"/>
    <n v="78"/>
    <x v="0"/>
    <m/>
    <x v="2"/>
    <s v="99999"/>
    <m/>
    <x v="0"/>
    <s v="14000"/>
    <x v="0"/>
    <s v="STATE"/>
    <m/>
    <m/>
    <m/>
    <m/>
    <n v="-41057.57"/>
    <s v="00026454"/>
    <s v="Cash With The Treasurer Of VA"/>
    <s v="AP Payments"/>
  </r>
  <r>
    <s v="14000"/>
    <s v="ACTUALS"/>
    <n v="2021"/>
    <n v="11"/>
    <s v="AP"/>
    <s v="AP01781067"/>
    <d v="2021-05-05T00:00:00"/>
    <d v="2021-05-05T00:00:00"/>
    <n v="79"/>
    <x v="0"/>
    <m/>
    <x v="2"/>
    <s v="99999"/>
    <m/>
    <x v="0"/>
    <s v="14000"/>
    <x v="0"/>
    <s v="STATE"/>
    <m/>
    <m/>
    <m/>
    <m/>
    <n v="-6677.58"/>
    <s v="00026456"/>
    <s v="Cash With The Treasurer Of VA"/>
    <s v="AP Payments"/>
  </r>
  <r>
    <s v="14000"/>
    <s v="ACTUALS"/>
    <n v="2021"/>
    <n v="11"/>
    <s v="AP"/>
    <s v="AP01781067"/>
    <d v="2021-05-05T00:00:00"/>
    <d v="2021-05-05T00:00:00"/>
    <n v="80"/>
    <x v="0"/>
    <m/>
    <x v="2"/>
    <s v="99999"/>
    <m/>
    <x v="0"/>
    <s v="14000"/>
    <x v="0"/>
    <s v="STATE"/>
    <m/>
    <m/>
    <m/>
    <m/>
    <n v="-19639.099999999999"/>
    <s v="00026457"/>
    <s v="Cash With The Treasurer Of VA"/>
    <s v="AP Payments"/>
  </r>
  <r>
    <s v="14000"/>
    <s v="ACTUALS"/>
    <n v="2021"/>
    <n v="11"/>
    <s v="AP"/>
    <s v="AP01781067"/>
    <d v="2021-05-05T00:00:00"/>
    <d v="2021-05-05T00:00:00"/>
    <n v="81"/>
    <x v="0"/>
    <m/>
    <x v="2"/>
    <s v="99999"/>
    <m/>
    <x v="0"/>
    <s v="14000"/>
    <x v="0"/>
    <s v="STATE"/>
    <m/>
    <m/>
    <m/>
    <m/>
    <n v="-346.17"/>
    <s v="00026463"/>
    <s v="Cash With The Treasurer Of VA"/>
    <s v="AP Payments"/>
  </r>
  <r>
    <s v="14000"/>
    <s v="ACTUALS"/>
    <n v="2021"/>
    <n v="11"/>
    <s v="AP"/>
    <s v="AP01781067"/>
    <d v="2021-05-05T00:00:00"/>
    <d v="2021-05-05T00:00:00"/>
    <n v="82"/>
    <x v="0"/>
    <m/>
    <x v="2"/>
    <s v="99999"/>
    <m/>
    <x v="0"/>
    <s v="14000"/>
    <x v="0"/>
    <s v="STATE"/>
    <m/>
    <m/>
    <m/>
    <m/>
    <n v="-32529.07"/>
    <s v="00026464"/>
    <s v="Cash With The Treasurer Of VA"/>
    <s v="AP Payments"/>
  </r>
  <r>
    <s v="14000"/>
    <s v="ACTUALS"/>
    <n v="2021"/>
    <n v="11"/>
    <s v="AP"/>
    <s v="AP01781067"/>
    <d v="2021-05-05T00:00:00"/>
    <d v="2021-05-05T00:00:00"/>
    <n v="83"/>
    <x v="0"/>
    <m/>
    <x v="2"/>
    <s v="99999"/>
    <m/>
    <x v="0"/>
    <s v="14000"/>
    <x v="0"/>
    <s v="STATE"/>
    <m/>
    <m/>
    <m/>
    <m/>
    <n v="-4726.25"/>
    <s v="00026465"/>
    <s v="Cash With The Treasurer Of VA"/>
    <s v="AP Payments"/>
  </r>
  <r>
    <s v="14000"/>
    <s v="ACTUALS"/>
    <n v="2021"/>
    <n v="11"/>
    <s v="AP"/>
    <s v="AP01781067"/>
    <d v="2021-05-05T00:00:00"/>
    <d v="2021-05-05T00:00:00"/>
    <n v="84"/>
    <x v="0"/>
    <m/>
    <x v="2"/>
    <s v="99999"/>
    <m/>
    <x v="0"/>
    <s v="14000"/>
    <x v="0"/>
    <s v="STATE"/>
    <m/>
    <m/>
    <m/>
    <m/>
    <n v="-25614.240000000002"/>
    <s v="00026466"/>
    <s v="Cash With The Treasurer Of VA"/>
    <s v="AP Payments"/>
  </r>
  <r>
    <s v="14000"/>
    <s v="ACTUALS"/>
    <n v="2021"/>
    <n v="11"/>
    <s v="AP"/>
    <s v="AP01781067"/>
    <d v="2021-05-05T00:00:00"/>
    <d v="2021-05-05T00:00:00"/>
    <n v="85"/>
    <x v="0"/>
    <m/>
    <x v="2"/>
    <s v="99999"/>
    <m/>
    <x v="0"/>
    <s v="14000"/>
    <x v="0"/>
    <s v="STATE"/>
    <m/>
    <m/>
    <m/>
    <m/>
    <n v="-1230.02"/>
    <s v="00026476"/>
    <s v="Cash With The Treasurer Of VA"/>
    <s v="AP Payments"/>
  </r>
  <r>
    <s v="14000"/>
    <s v="ACTUALS"/>
    <n v="2021"/>
    <n v="11"/>
    <s v="AP"/>
    <s v="AP01781067"/>
    <d v="2021-05-05T00:00:00"/>
    <d v="2021-05-05T00:00:00"/>
    <n v="86"/>
    <x v="0"/>
    <m/>
    <x v="2"/>
    <s v="99999"/>
    <m/>
    <x v="0"/>
    <s v="14000"/>
    <x v="0"/>
    <s v="STATE"/>
    <m/>
    <m/>
    <m/>
    <m/>
    <n v="-2107.9699999999998"/>
    <s v="00026477"/>
    <s v="Cash With The Treasurer Of VA"/>
    <s v="AP Payments"/>
  </r>
  <r>
    <s v="14000"/>
    <s v="ACTUALS"/>
    <n v="2021"/>
    <n v="11"/>
    <s v="AP"/>
    <s v="AP01781067"/>
    <d v="2021-05-05T00:00:00"/>
    <d v="2021-05-05T00:00:00"/>
    <n v="87"/>
    <x v="0"/>
    <m/>
    <x v="2"/>
    <s v="99999"/>
    <m/>
    <x v="0"/>
    <s v="14000"/>
    <x v="0"/>
    <s v="STATE"/>
    <m/>
    <m/>
    <m/>
    <m/>
    <n v="-47.16"/>
    <s v="00026478"/>
    <s v="Cash With The Treasurer Of VA"/>
    <s v="AP Payments"/>
  </r>
  <r>
    <s v="14000"/>
    <s v="ACTUALS"/>
    <n v="2021"/>
    <n v="11"/>
    <s v="AP"/>
    <s v="AP01781067"/>
    <d v="2021-05-05T00:00:00"/>
    <d v="2021-05-05T00:00:00"/>
    <n v="88"/>
    <x v="0"/>
    <m/>
    <x v="2"/>
    <s v="99999"/>
    <m/>
    <x v="0"/>
    <s v="14000"/>
    <x v="0"/>
    <s v="STATE"/>
    <m/>
    <m/>
    <m/>
    <m/>
    <n v="-10560.48"/>
    <s v="00026458"/>
    <s v="Cash With The Treasurer Of VA"/>
    <s v="AP Payments"/>
  </r>
  <r>
    <s v="14000"/>
    <s v="ACTUALS"/>
    <n v="2021"/>
    <n v="11"/>
    <s v="AP"/>
    <s v="AP01781067"/>
    <d v="2021-05-05T00:00:00"/>
    <d v="2021-05-05T00:00:00"/>
    <n v="89"/>
    <x v="0"/>
    <m/>
    <x v="2"/>
    <s v="99999"/>
    <m/>
    <x v="0"/>
    <s v="14000"/>
    <x v="0"/>
    <s v="STATE"/>
    <m/>
    <m/>
    <m/>
    <m/>
    <n v="-49192"/>
    <s v="00026459"/>
    <s v="Cash With The Treasurer Of VA"/>
    <s v="AP Payments"/>
  </r>
  <r>
    <s v="14000"/>
    <s v="ACTUALS"/>
    <n v="2021"/>
    <n v="11"/>
    <s v="AP"/>
    <s v="AP01781067"/>
    <d v="2021-05-05T00:00:00"/>
    <d v="2021-05-05T00:00:00"/>
    <n v="90"/>
    <x v="0"/>
    <m/>
    <x v="2"/>
    <s v="99999"/>
    <m/>
    <x v="0"/>
    <s v="14000"/>
    <x v="0"/>
    <s v="STATE"/>
    <m/>
    <m/>
    <m/>
    <m/>
    <n v="-3380.52"/>
    <s v="00026460"/>
    <s v="Cash With The Treasurer Of VA"/>
    <s v="AP Payments"/>
  </r>
  <r>
    <s v="14000"/>
    <s v="ACTUALS"/>
    <n v="2021"/>
    <n v="11"/>
    <s v="AP"/>
    <s v="AP01781067"/>
    <d v="2021-05-05T00:00:00"/>
    <d v="2021-05-05T00:00:00"/>
    <n v="91"/>
    <x v="0"/>
    <m/>
    <x v="2"/>
    <s v="99999"/>
    <m/>
    <x v="0"/>
    <s v="14000"/>
    <x v="0"/>
    <s v="STATE"/>
    <m/>
    <m/>
    <m/>
    <m/>
    <n v="-2594.12"/>
    <s v="00026461"/>
    <s v="Cash With The Treasurer Of VA"/>
    <s v="AP Payments"/>
  </r>
  <r>
    <s v="14000"/>
    <s v="ACTUALS"/>
    <n v="2021"/>
    <n v="11"/>
    <s v="AP"/>
    <s v="AP01781067"/>
    <d v="2021-05-05T00:00:00"/>
    <d v="2021-05-05T00:00:00"/>
    <n v="92"/>
    <x v="0"/>
    <m/>
    <x v="2"/>
    <s v="99999"/>
    <m/>
    <x v="0"/>
    <s v="14000"/>
    <x v="0"/>
    <s v="STATE"/>
    <m/>
    <m/>
    <m/>
    <m/>
    <n v="-12378.6"/>
    <s v="00026462"/>
    <s v="Cash With The Treasurer Of VA"/>
    <s v="AP Payments"/>
  </r>
  <r>
    <s v="14000"/>
    <s v="ACTUALS"/>
    <n v="2021"/>
    <n v="11"/>
    <s v="AP"/>
    <s v="AP01781067"/>
    <d v="2021-05-05T00:00:00"/>
    <d v="2021-05-05T00:00:00"/>
    <n v="93"/>
    <x v="0"/>
    <m/>
    <x v="2"/>
    <s v="99999"/>
    <m/>
    <x v="0"/>
    <s v="14000"/>
    <x v="0"/>
    <s v="STATE"/>
    <m/>
    <m/>
    <m/>
    <m/>
    <n v="-5115.3900000000003"/>
    <s v="00026467"/>
    <s v="Cash With The Treasurer Of VA"/>
    <s v="AP Payments"/>
  </r>
  <r>
    <s v="14000"/>
    <s v="ACTUALS"/>
    <n v="2021"/>
    <n v="11"/>
    <s v="AP"/>
    <s v="AP01781067"/>
    <d v="2021-05-05T00:00:00"/>
    <d v="2021-05-05T00:00:00"/>
    <n v="94"/>
    <x v="0"/>
    <m/>
    <x v="2"/>
    <s v="99999"/>
    <m/>
    <x v="0"/>
    <s v="14000"/>
    <x v="0"/>
    <s v="STATE"/>
    <m/>
    <m/>
    <m/>
    <m/>
    <n v="-18530.79"/>
    <s v="00026468"/>
    <s v="Cash With The Treasurer Of VA"/>
    <s v="AP Payments"/>
  </r>
  <r>
    <s v="14000"/>
    <s v="ACTUALS"/>
    <n v="2021"/>
    <n v="11"/>
    <s v="AP"/>
    <s v="AP01781067"/>
    <d v="2021-05-05T00:00:00"/>
    <d v="2021-05-05T00:00:00"/>
    <n v="95"/>
    <x v="0"/>
    <m/>
    <x v="2"/>
    <s v="99999"/>
    <m/>
    <x v="0"/>
    <s v="14000"/>
    <x v="0"/>
    <s v="STATE"/>
    <m/>
    <m/>
    <m/>
    <m/>
    <n v="-8656.16"/>
    <s v="00026469"/>
    <s v="Cash With The Treasurer Of VA"/>
    <s v="AP Payments"/>
  </r>
  <r>
    <s v="14000"/>
    <s v="ACTUALS"/>
    <n v="2021"/>
    <n v="11"/>
    <s v="AP"/>
    <s v="AP01781067"/>
    <d v="2021-05-05T00:00:00"/>
    <d v="2021-05-05T00:00:00"/>
    <n v="96"/>
    <x v="0"/>
    <m/>
    <x v="2"/>
    <s v="99999"/>
    <m/>
    <x v="0"/>
    <s v="14000"/>
    <x v="0"/>
    <s v="STATE"/>
    <m/>
    <m/>
    <m/>
    <m/>
    <n v="-6167.72"/>
    <s v="00026470"/>
    <s v="Cash With The Treasurer Of VA"/>
    <s v="AP Payments"/>
  </r>
  <r>
    <s v="14000"/>
    <s v="ACTUALS"/>
    <n v="2021"/>
    <n v="11"/>
    <s v="AP"/>
    <s v="AP01781067"/>
    <d v="2021-05-05T00:00:00"/>
    <d v="2021-05-05T00:00:00"/>
    <n v="97"/>
    <x v="0"/>
    <m/>
    <x v="2"/>
    <s v="99999"/>
    <m/>
    <x v="0"/>
    <s v="14000"/>
    <x v="0"/>
    <s v="STATE"/>
    <m/>
    <m/>
    <m/>
    <m/>
    <n v="-640.69000000000005"/>
    <s v="00026471"/>
    <s v="Cash With The Treasurer Of VA"/>
    <s v="AP Payments"/>
  </r>
  <r>
    <s v="14000"/>
    <s v="ACTUALS"/>
    <n v="2021"/>
    <n v="11"/>
    <s v="AP"/>
    <s v="AP01781067"/>
    <d v="2021-05-05T00:00:00"/>
    <d v="2021-05-05T00:00:00"/>
    <n v="98"/>
    <x v="0"/>
    <m/>
    <x v="2"/>
    <s v="99999"/>
    <m/>
    <x v="0"/>
    <s v="14000"/>
    <x v="0"/>
    <s v="STATE"/>
    <m/>
    <m/>
    <m/>
    <m/>
    <n v="-34495"/>
    <s v="00026472"/>
    <s v="Cash With The Treasurer Of VA"/>
    <s v="AP Payments"/>
  </r>
  <r>
    <s v="14000"/>
    <s v="ACTUALS"/>
    <n v="2021"/>
    <n v="11"/>
    <s v="AP"/>
    <s v="AP01781067"/>
    <d v="2021-05-05T00:00:00"/>
    <d v="2021-05-05T00:00:00"/>
    <n v="99"/>
    <x v="0"/>
    <m/>
    <x v="2"/>
    <s v="99999"/>
    <m/>
    <x v="0"/>
    <s v="14000"/>
    <x v="0"/>
    <s v="STATE"/>
    <m/>
    <m/>
    <m/>
    <m/>
    <n v="-43926.32"/>
    <s v="00026473"/>
    <s v="Cash With The Treasurer Of VA"/>
    <s v="AP Payments"/>
  </r>
  <r>
    <s v="14000"/>
    <s v="ACTUALS"/>
    <n v="2021"/>
    <n v="11"/>
    <s v="AP"/>
    <s v="AP01781067"/>
    <d v="2021-05-05T00:00:00"/>
    <d v="2021-05-05T00:00:00"/>
    <n v="100"/>
    <x v="0"/>
    <m/>
    <x v="2"/>
    <s v="99999"/>
    <m/>
    <x v="0"/>
    <s v="14000"/>
    <x v="0"/>
    <s v="STATE"/>
    <m/>
    <m/>
    <m/>
    <m/>
    <n v="-273.01"/>
    <s v="00026474"/>
    <s v="Cash With The Treasurer Of VA"/>
    <s v="AP Payments"/>
  </r>
  <r>
    <s v="14000"/>
    <s v="ACTUALS"/>
    <n v="2021"/>
    <n v="11"/>
    <s v="AP"/>
    <s v="AP01781067"/>
    <d v="2021-05-05T00:00:00"/>
    <d v="2021-05-05T00:00:00"/>
    <n v="101"/>
    <x v="0"/>
    <m/>
    <x v="2"/>
    <s v="99999"/>
    <m/>
    <x v="0"/>
    <s v="14000"/>
    <x v="0"/>
    <s v="STATE"/>
    <m/>
    <m/>
    <m/>
    <m/>
    <n v="-21700.9"/>
    <s v="00026475"/>
    <s v="Cash With The Treasurer Of VA"/>
    <s v="AP Payments"/>
  </r>
  <r>
    <s v="14000"/>
    <s v="ACTUALS"/>
    <n v="2021"/>
    <n v="11"/>
    <s v="AP"/>
    <s v="AP01781067"/>
    <d v="2021-05-05T00:00:00"/>
    <d v="2021-05-05T00:00:00"/>
    <n v="102"/>
    <x v="0"/>
    <m/>
    <x v="2"/>
    <s v="99999"/>
    <m/>
    <x v="0"/>
    <s v="14000"/>
    <x v="0"/>
    <s v="STATE"/>
    <m/>
    <m/>
    <m/>
    <m/>
    <n v="-5028.76"/>
    <s v="00026479"/>
    <s v="Cash With The Treasurer Of VA"/>
    <s v="AP Payments"/>
  </r>
  <r>
    <s v="14000"/>
    <s v="ACTUALS"/>
    <n v="2021"/>
    <n v="11"/>
    <s v="AP"/>
    <s v="AP01781067"/>
    <d v="2021-05-05T00:00:00"/>
    <d v="2021-05-05T00:00:00"/>
    <n v="103"/>
    <x v="0"/>
    <m/>
    <x v="2"/>
    <s v="99999"/>
    <m/>
    <x v="0"/>
    <s v="14000"/>
    <x v="0"/>
    <s v="STATE"/>
    <m/>
    <m/>
    <m/>
    <m/>
    <n v="-11712"/>
    <s v="00026480"/>
    <s v="Cash With The Treasurer Of VA"/>
    <s v="AP Payments"/>
  </r>
  <r>
    <s v="14000"/>
    <s v="ACTUALS"/>
    <n v="2021"/>
    <n v="11"/>
    <s v="AP"/>
    <s v="AP01781067"/>
    <d v="2021-05-05T00:00:00"/>
    <d v="2021-05-05T00:00:00"/>
    <n v="104"/>
    <x v="0"/>
    <m/>
    <x v="2"/>
    <s v="99999"/>
    <m/>
    <x v="0"/>
    <s v="14000"/>
    <x v="0"/>
    <s v="STATE"/>
    <m/>
    <m/>
    <m/>
    <m/>
    <n v="-1646.5"/>
    <s v="00026481"/>
    <s v="Cash With The Treasurer Of VA"/>
    <s v="AP Payments"/>
  </r>
  <r>
    <s v="14000"/>
    <s v="ACTUALS"/>
    <n v="2021"/>
    <n v="11"/>
    <s v="AP"/>
    <s v="AP01781067"/>
    <d v="2021-05-05T00:00:00"/>
    <d v="2021-05-05T00:00:00"/>
    <n v="105"/>
    <x v="0"/>
    <m/>
    <x v="2"/>
    <s v="99999"/>
    <m/>
    <x v="0"/>
    <s v="14000"/>
    <x v="0"/>
    <s v="STATE"/>
    <m/>
    <m/>
    <m/>
    <m/>
    <n v="-10906.66"/>
    <s v="00026482"/>
    <s v="Cash With The Treasurer Of VA"/>
    <s v="AP Payments"/>
  </r>
  <r>
    <s v="14000"/>
    <s v="ACTUALS"/>
    <n v="2021"/>
    <n v="11"/>
    <s v="AP"/>
    <s v="AP01781067"/>
    <d v="2021-05-05T00:00:00"/>
    <d v="2021-05-05T00:00:00"/>
    <n v="106"/>
    <x v="0"/>
    <m/>
    <x v="2"/>
    <s v="99999"/>
    <m/>
    <x v="0"/>
    <s v="14000"/>
    <x v="0"/>
    <s v="STATE"/>
    <m/>
    <m/>
    <m/>
    <m/>
    <n v="-4822.26"/>
    <s v="00026483"/>
    <s v="Cash With The Treasurer Of VA"/>
    <s v="AP Payments"/>
  </r>
  <r>
    <s v="14000"/>
    <s v="ACTUALS"/>
    <n v="2021"/>
    <n v="11"/>
    <s v="AP"/>
    <s v="AP01781067"/>
    <d v="2021-05-05T00:00:00"/>
    <d v="2021-05-05T00:00:00"/>
    <n v="107"/>
    <x v="0"/>
    <m/>
    <x v="2"/>
    <s v="99999"/>
    <m/>
    <x v="0"/>
    <s v="14000"/>
    <x v="0"/>
    <s v="STATE"/>
    <m/>
    <m/>
    <m/>
    <m/>
    <n v="-9200"/>
    <s v="00026484"/>
    <s v="Cash With The Treasurer Of VA"/>
    <s v="AP Payments"/>
  </r>
  <r>
    <s v="14000"/>
    <s v="ACTUALS"/>
    <n v="2021"/>
    <n v="11"/>
    <s v="AP"/>
    <s v="AP01781067"/>
    <d v="2021-05-05T00:00:00"/>
    <d v="2021-05-05T00:00:00"/>
    <n v="108"/>
    <x v="0"/>
    <m/>
    <x v="2"/>
    <s v="99999"/>
    <m/>
    <x v="0"/>
    <s v="14000"/>
    <x v="0"/>
    <s v="STATE"/>
    <m/>
    <m/>
    <m/>
    <m/>
    <n v="-8074.41"/>
    <s v="00026485"/>
    <s v="Cash With The Treasurer Of VA"/>
    <s v="AP Payments"/>
  </r>
  <r>
    <s v="14000"/>
    <s v="ACTUALS"/>
    <n v="2021"/>
    <n v="11"/>
    <s v="AP"/>
    <s v="AP01781067"/>
    <d v="2021-05-05T00:00:00"/>
    <d v="2021-05-05T00:00:00"/>
    <n v="197"/>
    <x v="0"/>
    <m/>
    <x v="0"/>
    <s v="99999"/>
    <m/>
    <x v="0"/>
    <s v="14000"/>
    <x v="0"/>
    <s v="STATE"/>
    <m/>
    <m/>
    <m/>
    <m/>
    <n v="23435.5"/>
    <s v="00026455"/>
    <s v="Accounts Payable"/>
    <s v="AP Payments"/>
  </r>
  <r>
    <s v="14000"/>
    <s v="ACTUALS"/>
    <n v="2021"/>
    <n v="11"/>
    <s v="AP"/>
    <s v="AP01781067"/>
    <d v="2021-05-05T00:00:00"/>
    <d v="2021-05-05T00:00:00"/>
    <n v="198"/>
    <x v="0"/>
    <m/>
    <x v="0"/>
    <s v="99999"/>
    <m/>
    <x v="0"/>
    <s v="14000"/>
    <x v="0"/>
    <s v="STATE"/>
    <m/>
    <m/>
    <m/>
    <m/>
    <n v="6677.58"/>
    <s v="00026456"/>
    <s v="Accounts Payable"/>
    <s v="AP Payments"/>
  </r>
  <r>
    <s v="14000"/>
    <s v="ACTUALS"/>
    <n v="2021"/>
    <n v="11"/>
    <s v="AP"/>
    <s v="AP01781067"/>
    <d v="2021-05-05T00:00:00"/>
    <d v="2021-05-05T00:00:00"/>
    <n v="206"/>
    <x v="0"/>
    <m/>
    <x v="0"/>
    <s v="99999"/>
    <m/>
    <x v="0"/>
    <s v="14000"/>
    <x v="0"/>
    <s v="STATE"/>
    <m/>
    <m/>
    <m/>
    <m/>
    <n v="49883.43"/>
    <s v="00026453"/>
    <s v="Accounts Payable"/>
    <s v="AP Payments"/>
  </r>
  <r>
    <s v="14000"/>
    <s v="ACTUALS"/>
    <n v="2021"/>
    <n v="11"/>
    <s v="AP"/>
    <s v="AP01781067"/>
    <d v="2021-05-05T00:00:00"/>
    <d v="2021-05-05T00:00:00"/>
    <n v="207"/>
    <x v="0"/>
    <m/>
    <x v="0"/>
    <s v="99999"/>
    <m/>
    <x v="0"/>
    <s v="14000"/>
    <x v="0"/>
    <s v="STATE"/>
    <m/>
    <m/>
    <m/>
    <m/>
    <n v="41057.57"/>
    <s v="00026454"/>
    <s v="Accounts Payable"/>
    <s v="AP Payments"/>
  </r>
  <r>
    <s v="14000"/>
    <s v="ACTUALS"/>
    <n v="2021"/>
    <n v="11"/>
    <s v="AP"/>
    <s v="AP01781067"/>
    <d v="2021-05-05T00:00:00"/>
    <d v="2021-05-05T00:00:00"/>
    <n v="208"/>
    <x v="0"/>
    <m/>
    <x v="0"/>
    <s v="99999"/>
    <m/>
    <x v="0"/>
    <s v="14000"/>
    <x v="0"/>
    <s v="STATE"/>
    <m/>
    <m/>
    <m/>
    <m/>
    <n v="19639.099999999999"/>
    <s v="00026457"/>
    <s v="Accounts Payable"/>
    <s v="AP Payments"/>
  </r>
  <r>
    <s v="14000"/>
    <s v="ACTUALS"/>
    <n v="2021"/>
    <n v="11"/>
    <s v="AP"/>
    <s v="AP01781067"/>
    <d v="2021-05-05T00:00:00"/>
    <d v="2021-05-05T00:00:00"/>
    <n v="209"/>
    <x v="0"/>
    <m/>
    <x v="0"/>
    <s v="99999"/>
    <m/>
    <x v="0"/>
    <s v="14000"/>
    <x v="0"/>
    <s v="STATE"/>
    <m/>
    <m/>
    <m/>
    <m/>
    <n v="32529.07"/>
    <s v="00026464"/>
    <s v="Accounts Payable"/>
    <s v="AP Payments"/>
  </r>
  <r>
    <s v="14000"/>
    <s v="ACTUALS"/>
    <n v="2021"/>
    <n v="11"/>
    <s v="AP"/>
    <s v="AP01781067"/>
    <d v="2021-05-05T00:00:00"/>
    <d v="2021-05-05T00:00:00"/>
    <n v="210"/>
    <x v="0"/>
    <m/>
    <x v="0"/>
    <s v="99999"/>
    <m/>
    <x v="0"/>
    <s v="14000"/>
    <x v="0"/>
    <s v="STATE"/>
    <m/>
    <m/>
    <m/>
    <m/>
    <n v="4726.25"/>
    <s v="00026465"/>
    <s v="Accounts Payable"/>
    <s v="AP Payments"/>
  </r>
  <r>
    <s v="14000"/>
    <s v="ACTUALS"/>
    <n v="2021"/>
    <n v="11"/>
    <s v="AP"/>
    <s v="AP01781067"/>
    <d v="2021-05-05T00:00:00"/>
    <d v="2021-05-05T00:00:00"/>
    <n v="211"/>
    <x v="0"/>
    <m/>
    <x v="0"/>
    <s v="99999"/>
    <m/>
    <x v="0"/>
    <s v="14000"/>
    <x v="0"/>
    <s v="STATE"/>
    <m/>
    <m/>
    <m/>
    <m/>
    <n v="25614.240000000002"/>
    <s v="00026466"/>
    <s v="Accounts Payable"/>
    <s v="AP Payments"/>
  </r>
  <r>
    <s v="14000"/>
    <s v="ACTUALS"/>
    <n v="2021"/>
    <n v="11"/>
    <s v="AP"/>
    <s v="AP01781067"/>
    <d v="2021-05-05T00:00:00"/>
    <d v="2021-05-05T00:00:00"/>
    <n v="212"/>
    <x v="0"/>
    <m/>
    <x v="0"/>
    <s v="99999"/>
    <m/>
    <x v="0"/>
    <s v="14000"/>
    <x v="0"/>
    <s v="STATE"/>
    <m/>
    <m/>
    <m/>
    <m/>
    <n v="1230.02"/>
    <s v="00026476"/>
    <s v="Accounts Payable"/>
    <s v="AP Payments"/>
  </r>
  <r>
    <s v="14000"/>
    <s v="ACTUALS"/>
    <n v="2021"/>
    <n v="11"/>
    <s v="AP"/>
    <s v="AP01781067"/>
    <d v="2021-05-05T00:00:00"/>
    <d v="2021-05-05T00:00:00"/>
    <n v="213"/>
    <x v="0"/>
    <m/>
    <x v="0"/>
    <s v="99999"/>
    <m/>
    <x v="0"/>
    <s v="14000"/>
    <x v="0"/>
    <s v="STATE"/>
    <m/>
    <m/>
    <m/>
    <m/>
    <n v="2107.9699999999998"/>
    <s v="00026477"/>
    <s v="Accounts Payable"/>
    <s v="AP Payments"/>
  </r>
  <r>
    <s v="14000"/>
    <s v="ACTUALS"/>
    <n v="2021"/>
    <n v="11"/>
    <s v="AP"/>
    <s v="AP01781067"/>
    <d v="2021-05-05T00:00:00"/>
    <d v="2021-05-05T00:00:00"/>
    <n v="214"/>
    <x v="0"/>
    <m/>
    <x v="0"/>
    <s v="99999"/>
    <m/>
    <x v="0"/>
    <s v="14000"/>
    <x v="0"/>
    <s v="STATE"/>
    <m/>
    <m/>
    <m/>
    <m/>
    <n v="47.16"/>
    <s v="00026478"/>
    <s v="Accounts Payable"/>
    <s v="AP Payments"/>
  </r>
  <r>
    <s v="14000"/>
    <s v="ACTUALS"/>
    <n v="2021"/>
    <n v="11"/>
    <s v="AP"/>
    <s v="AP01781067"/>
    <d v="2021-05-05T00:00:00"/>
    <d v="2021-05-05T00:00:00"/>
    <n v="215"/>
    <x v="0"/>
    <m/>
    <x v="0"/>
    <s v="99999"/>
    <m/>
    <x v="0"/>
    <s v="14000"/>
    <x v="0"/>
    <s v="STATE"/>
    <m/>
    <m/>
    <m/>
    <m/>
    <n v="5028.76"/>
    <s v="00026479"/>
    <s v="Accounts Payable"/>
    <s v="AP Payments"/>
  </r>
  <r>
    <s v="14000"/>
    <s v="ACTUALS"/>
    <n v="2021"/>
    <n v="11"/>
    <s v="AP"/>
    <s v="AP01781067"/>
    <d v="2021-05-05T00:00:00"/>
    <d v="2021-05-05T00:00:00"/>
    <n v="216"/>
    <x v="0"/>
    <m/>
    <x v="0"/>
    <s v="99999"/>
    <m/>
    <x v="0"/>
    <s v="14000"/>
    <x v="0"/>
    <s v="STATE"/>
    <m/>
    <m/>
    <m/>
    <m/>
    <n v="10560.48"/>
    <s v="00026458"/>
    <s v="Accounts Payable"/>
    <s v="AP Payments"/>
  </r>
  <r>
    <s v="14000"/>
    <s v="ACTUALS"/>
    <n v="2021"/>
    <n v="11"/>
    <s v="AP"/>
    <s v="AP01781067"/>
    <d v="2021-05-05T00:00:00"/>
    <d v="2021-05-05T00:00:00"/>
    <n v="217"/>
    <x v="0"/>
    <m/>
    <x v="0"/>
    <s v="99999"/>
    <m/>
    <x v="0"/>
    <s v="14000"/>
    <x v="0"/>
    <s v="STATE"/>
    <m/>
    <m/>
    <m/>
    <m/>
    <n v="49192"/>
    <s v="00026459"/>
    <s v="Accounts Payable"/>
    <s v="AP Payments"/>
  </r>
  <r>
    <s v="14000"/>
    <s v="ACTUALS"/>
    <n v="2021"/>
    <n v="11"/>
    <s v="AP"/>
    <s v="AP01781067"/>
    <d v="2021-05-05T00:00:00"/>
    <d v="2021-05-05T00:00:00"/>
    <n v="218"/>
    <x v="0"/>
    <m/>
    <x v="0"/>
    <s v="99999"/>
    <m/>
    <x v="0"/>
    <s v="14000"/>
    <x v="0"/>
    <s v="STATE"/>
    <m/>
    <m/>
    <m/>
    <m/>
    <n v="3380.52"/>
    <s v="00026460"/>
    <s v="Accounts Payable"/>
    <s v="AP Payments"/>
  </r>
  <r>
    <s v="14000"/>
    <s v="ACTUALS"/>
    <n v="2021"/>
    <n v="11"/>
    <s v="AP"/>
    <s v="AP01781067"/>
    <d v="2021-05-05T00:00:00"/>
    <d v="2021-05-05T00:00:00"/>
    <n v="219"/>
    <x v="0"/>
    <m/>
    <x v="0"/>
    <s v="99999"/>
    <m/>
    <x v="0"/>
    <s v="14000"/>
    <x v="0"/>
    <s v="STATE"/>
    <m/>
    <m/>
    <m/>
    <m/>
    <n v="2594.12"/>
    <s v="00026461"/>
    <s v="Accounts Payable"/>
    <s v="AP Payments"/>
  </r>
  <r>
    <s v="14000"/>
    <s v="ACTUALS"/>
    <n v="2021"/>
    <n v="11"/>
    <s v="AP"/>
    <s v="AP01781067"/>
    <d v="2021-05-05T00:00:00"/>
    <d v="2021-05-05T00:00:00"/>
    <n v="220"/>
    <x v="0"/>
    <m/>
    <x v="0"/>
    <s v="99999"/>
    <m/>
    <x v="0"/>
    <s v="14000"/>
    <x v="0"/>
    <s v="STATE"/>
    <m/>
    <m/>
    <m/>
    <m/>
    <n v="12378.6"/>
    <s v="00026462"/>
    <s v="Accounts Payable"/>
    <s v="AP Payments"/>
  </r>
  <r>
    <s v="14000"/>
    <s v="ACTUALS"/>
    <n v="2021"/>
    <n v="11"/>
    <s v="AP"/>
    <s v="AP01781067"/>
    <d v="2021-05-05T00:00:00"/>
    <d v="2021-05-05T00:00:00"/>
    <n v="221"/>
    <x v="0"/>
    <m/>
    <x v="0"/>
    <s v="99999"/>
    <m/>
    <x v="0"/>
    <s v="14000"/>
    <x v="0"/>
    <s v="STATE"/>
    <m/>
    <m/>
    <m/>
    <m/>
    <n v="346.17"/>
    <s v="00026463"/>
    <s v="Accounts Payable"/>
    <s v="AP Payments"/>
  </r>
  <r>
    <s v="14000"/>
    <s v="ACTUALS"/>
    <n v="2021"/>
    <n v="11"/>
    <s v="AP"/>
    <s v="AP01781067"/>
    <d v="2021-05-05T00:00:00"/>
    <d v="2021-05-05T00:00:00"/>
    <n v="222"/>
    <x v="0"/>
    <m/>
    <x v="0"/>
    <s v="99999"/>
    <m/>
    <x v="0"/>
    <s v="14000"/>
    <x v="0"/>
    <s v="STATE"/>
    <m/>
    <m/>
    <m/>
    <m/>
    <n v="5115.3900000000003"/>
    <s v="00026467"/>
    <s v="Accounts Payable"/>
    <s v="AP Payments"/>
  </r>
  <r>
    <s v="14000"/>
    <s v="ACTUALS"/>
    <n v="2021"/>
    <n v="11"/>
    <s v="AP"/>
    <s v="AP01781067"/>
    <d v="2021-05-05T00:00:00"/>
    <d v="2021-05-05T00:00:00"/>
    <n v="223"/>
    <x v="0"/>
    <m/>
    <x v="0"/>
    <s v="99999"/>
    <m/>
    <x v="0"/>
    <s v="14000"/>
    <x v="0"/>
    <s v="STATE"/>
    <m/>
    <m/>
    <m/>
    <m/>
    <n v="18530.79"/>
    <s v="00026468"/>
    <s v="Accounts Payable"/>
    <s v="AP Payments"/>
  </r>
  <r>
    <s v="14000"/>
    <s v="ACTUALS"/>
    <n v="2021"/>
    <n v="11"/>
    <s v="AP"/>
    <s v="AP01781067"/>
    <d v="2021-05-05T00:00:00"/>
    <d v="2021-05-05T00:00:00"/>
    <n v="224"/>
    <x v="0"/>
    <m/>
    <x v="0"/>
    <s v="99999"/>
    <m/>
    <x v="0"/>
    <s v="14000"/>
    <x v="0"/>
    <s v="STATE"/>
    <m/>
    <m/>
    <m/>
    <m/>
    <n v="8656.16"/>
    <s v="00026469"/>
    <s v="Accounts Payable"/>
    <s v="AP Payments"/>
  </r>
  <r>
    <s v="14000"/>
    <s v="ACTUALS"/>
    <n v="2021"/>
    <n v="11"/>
    <s v="AP"/>
    <s v="AP01781067"/>
    <d v="2021-05-05T00:00:00"/>
    <d v="2021-05-05T00:00:00"/>
    <n v="225"/>
    <x v="0"/>
    <m/>
    <x v="0"/>
    <s v="99999"/>
    <m/>
    <x v="0"/>
    <s v="14000"/>
    <x v="0"/>
    <s v="STATE"/>
    <m/>
    <m/>
    <m/>
    <m/>
    <n v="6167.72"/>
    <s v="00026470"/>
    <s v="Accounts Payable"/>
    <s v="AP Payments"/>
  </r>
  <r>
    <s v="14000"/>
    <s v="ACTUALS"/>
    <n v="2021"/>
    <n v="11"/>
    <s v="AP"/>
    <s v="AP01781067"/>
    <d v="2021-05-05T00:00:00"/>
    <d v="2021-05-05T00:00:00"/>
    <n v="226"/>
    <x v="0"/>
    <m/>
    <x v="0"/>
    <s v="99999"/>
    <m/>
    <x v="0"/>
    <s v="14000"/>
    <x v="0"/>
    <s v="STATE"/>
    <m/>
    <m/>
    <m/>
    <m/>
    <n v="640.69000000000005"/>
    <s v="00026471"/>
    <s v="Accounts Payable"/>
    <s v="AP Payments"/>
  </r>
  <r>
    <s v="14000"/>
    <s v="ACTUALS"/>
    <n v="2021"/>
    <n v="11"/>
    <s v="AP"/>
    <s v="AP01781067"/>
    <d v="2021-05-05T00:00:00"/>
    <d v="2021-05-05T00:00:00"/>
    <n v="227"/>
    <x v="0"/>
    <m/>
    <x v="0"/>
    <s v="99999"/>
    <m/>
    <x v="0"/>
    <s v="14000"/>
    <x v="0"/>
    <s v="STATE"/>
    <m/>
    <m/>
    <m/>
    <m/>
    <n v="34495"/>
    <s v="00026472"/>
    <s v="Accounts Payable"/>
    <s v="AP Payments"/>
  </r>
  <r>
    <s v="14000"/>
    <s v="ACTUALS"/>
    <n v="2021"/>
    <n v="11"/>
    <s v="AP"/>
    <s v="AP01781067"/>
    <d v="2021-05-05T00:00:00"/>
    <d v="2021-05-05T00:00:00"/>
    <n v="228"/>
    <x v="0"/>
    <m/>
    <x v="0"/>
    <s v="99999"/>
    <m/>
    <x v="0"/>
    <s v="14000"/>
    <x v="0"/>
    <s v="STATE"/>
    <m/>
    <m/>
    <m/>
    <m/>
    <n v="43926.32"/>
    <s v="00026473"/>
    <s v="Accounts Payable"/>
    <s v="AP Payments"/>
  </r>
  <r>
    <s v="14000"/>
    <s v="ACTUALS"/>
    <n v="2021"/>
    <n v="11"/>
    <s v="AP"/>
    <s v="AP01781067"/>
    <d v="2021-05-05T00:00:00"/>
    <d v="2021-05-05T00:00:00"/>
    <n v="229"/>
    <x v="0"/>
    <m/>
    <x v="0"/>
    <s v="99999"/>
    <m/>
    <x v="0"/>
    <s v="14000"/>
    <x v="0"/>
    <s v="STATE"/>
    <m/>
    <m/>
    <m/>
    <m/>
    <n v="273.01"/>
    <s v="00026474"/>
    <s v="Accounts Payable"/>
    <s v="AP Payments"/>
  </r>
  <r>
    <s v="14000"/>
    <s v="ACTUALS"/>
    <n v="2021"/>
    <n v="11"/>
    <s v="AP"/>
    <s v="AP01781067"/>
    <d v="2021-05-05T00:00:00"/>
    <d v="2021-05-05T00:00:00"/>
    <n v="230"/>
    <x v="0"/>
    <m/>
    <x v="0"/>
    <s v="99999"/>
    <m/>
    <x v="0"/>
    <s v="14000"/>
    <x v="0"/>
    <s v="STATE"/>
    <m/>
    <m/>
    <m/>
    <m/>
    <n v="21700.9"/>
    <s v="00026475"/>
    <s v="Accounts Payable"/>
    <s v="AP Payments"/>
  </r>
  <r>
    <s v="14000"/>
    <s v="ACTUALS"/>
    <n v="2021"/>
    <n v="11"/>
    <s v="AP"/>
    <s v="AP01781067"/>
    <d v="2021-05-05T00:00:00"/>
    <d v="2021-05-05T00:00:00"/>
    <n v="231"/>
    <x v="0"/>
    <m/>
    <x v="0"/>
    <s v="99999"/>
    <m/>
    <x v="0"/>
    <s v="14000"/>
    <x v="0"/>
    <s v="STATE"/>
    <m/>
    <m/>
    <m/>
    <m/>
    <n v="11712"/>
    <s v="00026480"/>
    <s v="Accounts Payable"/>
    <s v="AP Payments"/>
  </r>
  <r>
    <s v="14000"/>
    <s v="ACTUALS"/>
    <n v="2021"/>
    <n v="11"/>
    <s v="AP"/>
    <s v="AP01781067"/>
    <d v="2021-05-05T00:00:00"/>
    <d v="2021-05-05T00:00:00"/>
    <n v="232"/>
    <x v="0"/>
    <m/>
    <x v="0"/>
    <s v="99999"/>
    <m/>
    <x v="0"/>
    <s v="14000"/>
    <x v="0"/>
    <s v="STATE"/>
    <m/>
    <m/>
    <m/>
    <m/>
    <n v="1646.5"/>
    <s v="00026481"/>
    <s v="Accounts Payable"/>
    <s v="AP Payments"/>
  </r>
  <r>
    <s v="14000"/>
    <s v="ACTUALS"/>
    <n v="2021"/>
    <n v="11"/>
    <s v="AP"/>
    <s v="AP01781067"/>
    <d v="2021-05-05T00:00:00"/>
    <d v="2021-05-05T00:00:00"/>
    <n v="233"/>
    <x v="0"/>
    <m/>
    <x v="0"/>
    <s v="99999"/>
    <m/>
    <x v="0"/>
    <s v="14000"/>
    <x v="0"/>
    <s v="STATE"/>
    <m/>
    <m/>
    <m/>
    <m/>
    <n v="10906.66"/>
    <s v="00026482"/>
    <s v="Accounts Payable"/>
    <s v="AP Payments"/>
  </r>
  <r>
    <s v="14000"/>
    <s v="ACTUALS"/>
    <n v="2021"/>
    <n v="11"/>
    <s v="AP"/>
    <s v="AP01781067"/>
    <d v="2021-05-05T00:00:00"/>
    <d v="2021-05-05T00:00:00"/>
    <n v="234"/>
    <x v="0"/>
    <m/>
    <x v="0"/>
    <s v="99999"/>
    <m/>
    <x v="0"/>
    <s v="14000"/>
    <x v="0"/>
    <s v="STATE"/>
    <m/>
    <m/>
    <m/>
    <m/>
    <n v="4822.26"/>
    <s v="00026483"/>
    <s v="Accounts Payable"/>
    <s v="AP Payments"/>
  </r>
  <r>
    <s v="14000"/>
    <s v="ACTUALS"/>
    <n v="2021"/>
    <n v="11"/>
    <s v="AP"/>
    <s v="AP01781067"/>
    <d v="2021-05-05T00:00:00"/>
    <d v="2021-05-05T00:00:00"/>
    <n v="235"/>
    <x v="0"/>
    <m/>
    <x v="0"/>
    <s v="99999"/>
    <m/>
    <x v="0"/>
    <s v="14000"/>
    <x v="0"/>
    <s v="STATE"/>
    <m/>
    <m/>
    <m/>
    <m/>
    <n v="9200"/>
    <s v="00026484"/>
    <s v="Accounts Payable"/>
    <s v="AP Payments"/>
  </r>
  <r>
    <s v="14000"/>
    <s v="ACTUALS"/>
    <n v="2021"/>
    <n v="11"/>
    <s v="AP"/>
    <s v="AP01781067"/>
    <d v="2021-05-05T00:00:00"/>
    <d v="2021-05-05T00:00:00"/>
    <n v="236"/>
    <x v="0"/>
    <m/>
    <x v="0"/>
    <s v="99999"/>
    <m/>
    <x v="0"/>
    <s v="14000"/>
    <x v="0"/>
    <s v="STATE"/>
    <m/>
    <m/>
    <m/>
    <m/>
    <n v="8074.41"/>
    <s v="00026485"/>
    <s v="Accounts Payable"/>
    <s v="AP Payments"/>
  </r>
  <r>
    <s v="14000"/>
    <s v="ACTUALS"/>
    <n v="2021"/>
    <n v="11"/>
    <s v="CIP"/>
    <s v="CIP1784537"/>
    <d v="2021-05-10T00:00:00"/>
    <d v="2021-05-11T00:00:00"/>
    <n v="424"/>
    <x v="0"/>
    <s v="390004"/>
    <x v="8"/>
    <s v="10740"/>
    <m/>
    <x v="0"/>
    <s v="14000"/>
    <x v="0"/>
    <s v="STATE"/>
    <m/>
    <m/>
    <m/>
    <m/>
    <n v="2500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25"/>
    <x v="0"/>
    <s v="390004"/>
    <x v="11"/>
    <s v="10740"/>
    <m/>
    <x v="0"/>
    <s v="14000"/>
    <x v="0"/>
    <s v="STATE"/>
    <m/>
    <m/>
    <m/>
    <m/>
    <n v="361.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26"/>
    <x v="0"/>
    <s v="390004"/>
    <x v="9"/>
    <s v="10740"/>
    <m/>
    <x v="0"/>
    <s v="14000"/>
    <x v="0"/>
    <s v="STATE"/>
    <m/>
    <m/>
    <m/>
    <m/>
    <n v="189.81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27"/>
    <x v="0"/>
    <s v="390004"/>
    <x v="12"/>
    <s v="10740"/>
    <m/>
    <x v="0"/>
    <s v="14000"/>
    <x v="0"/>
    <s v="STATE"/>
    <m/>
    <m/>
    <m/>
    <m/>
    <n v="33.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28"/>
    <x v="0"/>
    <s v="390004"/>
    <x v="13"/>
    <s v="10740"/>
    <m/>
    <x v="0"/>
    <s v="14000"/>
    <x v="0"/>
    <s v="STATE"/>
    <m/>
    <m/>
    <m/>
    <m/>
    <n v="338.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29"/>
    <x v="0"/>
    <s v="390004"/>
    <x v="14"/>
    <s v="10740"/>
    <m/>
    <x v="0"/>
    <s v="14000"/>
    <x v="0"/>
    <s v="STATE"/>
    <m/>
    <m/>
    <m/>
    <m/>
    <n v="28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30"/>
    <x v="0"/>
    <s v="390004"/>
    <x v="15"/>
    <s v="10740"/>
    <m/>
    <x v="0"/>
    <s v="14000"/>
    <x v="0"/>
    <s v="STATE"/>
    <m/>
    <m/>
    <m/>
    <m/>
    <n v="15.2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31"/>
    <x v="0"/>
    <s v="390004"/>
    <x v="19"/>
    <s v="10740"/>
    <m/>
    <x v="0"/>
    <s v="14000"/>
    <x v="0"/>
    <s v="STATE"/>
    <m/>
    <m/>
    <m/>
    <m/>
    <n v="20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70"/>
    <x v="0"/>
    <m/>
    <x v="2"/>
    <s v="99999"/>
    <m/>
    <x v="0"/>
    <m/>
    <x v="0"/>
    <m/>
    <m/>
    <m/>
    <m/>
    <m/>
    <n v="-3486.56"/>
    <m/>
    <s v="Cash With The Treasurer Of VA"/>
    <s v="CIPPS Journal Upload - DOA"/>
  </r>
  <r>
    <s v="14000"/>
    <s v="ACTUALS"/>
    <n v="2021"/>
    <n v="11"/>
    <s v="AP"/>
    <s v="AP01790287"/>
    <d v="2021-05-18T00:00:00"/>
    <d v="2021-05-18T00:00:00"/>
    <n v="8"/>
    <x v="0"/>
    <m/>
    <x v="0"/>
    <s v="99999"/>
    <m/>
    <x v="0"/>
    <s v="14000"/>
    <x v="0"/>
    <s v="STATE"/>
    <m/>
    <m/>
    <m/>
    <m/>
    <n v="-18438.349999999999"/>
    <s v="00026765"/>
    <s v="Accounts Payable"/>
    <s v="Accounts Payable"/>
  </r>
  <r>
    <s v="14000"/>
    <s v="ACTUALS"/>
    <n v="2021"/>
    <n v="11"/>
    <s v="AP"/>
    <s v="AP01790287"/>
    <d v="2021-05-18T00:00:00"/>
    <d v="2021-05-18T00:00:00"/>
    <n v="20"/>
    <x v="0"/>
    <m/>
    <x v="0"/>
    <s v="99999"/>
    <m/>
    <x v="0"/>
    <s v="14000"/>
    <x v="0"/>
    <s v="STATE"/>
    <m/>
    <m/>
    <m/>
    <m/>
    <n v="-20396.77"/>
    <s v="00026767"/>
    <s v="Accounts Payable"/>
    <s v="Accounts Payable"/>
  </r>
  <r>
    <s v="14000"/>
    <s v="ACTUALS"/>
    <n v="2021"/>
    <n v="11"/>
    <s v="AP"/>
    <s v="AP01790287"/>
    <d v="2021-05-18T00:00:00"/>
    <d v="2021-05-18T00:00:00"/>
    <n v="43"/>
    <x v="0"/>
    <m/>
    <x v="0"/>
    <s v="99999"/>
    <m/>
    <x v="0"/>
    <s v="14000"/>
    <x v="0"/>
    <s v="STATE"/>
    <m/>
    <m/>
    <m/>
    <m/>
    <n v="-6160.16"/>
    <s v="00026760"/>
    <s v="Accounts Payable"/>
    <s v="Accounts Payable"/>
  </r>
  <r>
    <s v="14000"/>
    <s v="ACTUALS"/>
    <n v="2021"/>
    <n v="11"/>
    <s v="AP"/>
    <s v="AP01790287"/>
    <d v="2021-05-18T00:00:00"/>
    <d v="2021-05-18T00:00:00"/>
    <n v="54"/>
    <x v="0"/>
    <m/>
    <x v="0"/>
    <s v="99999"/>
    <m/>
    <x v="0"/>
    <s v="14000"/>
    <x v="0"/>
    <s v="STATE"/>
    <m/>
    <m/>
    <m/>
    <m/>
    <n v="-9003"/>
    <s v="00026761"/>
    <s v="Accounts Payable"/>
    <s v="Accounts Payable"/>
  </r>
  <r>
    <s v="14000"/>
    <s v="ACTUALS"/>
    <n v="2021"/>
    <n v="11"/>
    <s v="AP"/>
    <s v="AP01790287"/>
    <d v="2021-05-18T00:00:00"/>
    <d v="2021-05-18T00:00:00"/>
    <n v="55"/>
    <x v="0"/>
    <m/>
    <x v="0"/>
    <s v="99999"/>
    <m/>
    <x v="0"/>
    <s v="14000"/>
    <x v="0"/>
    <s v="STATE"/>
    <m/>
    <m/>
    <m/>
    <m/>
    <n v="-2900.79"/>
    <s v="00026762"/>
    <s v="Accounts Payable"/>
    <s v="Accounts Payable"/>
  </r>
  <r>
    <s v="14000"/>
    <s v="ACTUALS"/>
    <n v="2021"/>
    <n v="11"/>
    <s v="AP"/>
    <s v="AP01790287"/>
    <d v="2021-05-18T00:00:00"/>
    <d v="2021-05-18T00:00:00"/>
    <n v="56"/>
    <x v="0"/>
    <m/>
    <x v="0"/>
    <s v="99999"/>
    <m/>
    <x v="0"/>
    <s v="14000"/>
    <x v="0"/>
    <s v="STATE"/>
    <m/>
    <m/>
    <m/>
    <m/>
    <n v="-3307"/>
    <s v="00026764"/>
    <s v="Accounts Payable"/>
    <s v="Accounts Payable"/>
  </r>
  <r>
    <s v="14000"/>
    <s v="ACTUALS"/>
    <n v="2021"/>
    <n v="11"/>
    <s v="AP"/>
    <s v="AP01790287"/>
    <d v="2021-05-18T00:00:00"/>
    <d v="2021-05-18T00:00:00"/>
    <n v="101"/>
    <x v="0"/>
    <s v="390002"/>
    <x v="1"/>
    <s v="90000"/>
    <m/>
    <x v="0"/>
    <s v="14000"/>
    <x v="0"/>
    <s v="STATE"/>
    <s v="790"/>
    <m/>
    <m/>
    <m/>
    <n v="9003"/>
    <s v="00026761"/>
    <s v="20-A5161CE20"/>
    <s v="Accounts Payable"/>
  </r>
  <r>
    <s v="14000"/>
    <s v="ACTUALS"/>
    <n v="2021"/>
    <n v="11"/>
    <s v="AP"/>
    <s v="AP01790287"/>
    <d v="2021-05-18T00:00:00"/>
    <d v="2021-05-18T00:00:00"/>
    <n v="109"/>
    <x v="0"/>
    <s v="390002"/>
    <x v="3"/>
    <s v="90000"/>
    <m/>
    <x v="0"/>
    <s v="14000"/>
    <x v="0"/>
    <s v="STATE"/>
    <s v="610"/>
    <m/>
    <m/>
    <m/>
    <n v="3307"/>
    <s v="00026764"/>
    <s v="20-A5227CE20"/>
    <s v="Accounts Payable"/>
  </r>
  <r>
    <s v="14000"/>
    <s v="ACTUALS"/>
    <n v="2021"/>
    <n v="11"/>
    <s v="AP"/>
    <s v="AP01790287"/>
    <d v="2021-05-18T00:00:00"/>
    <d v="2021-05-18T00:00:00"/>
    <n v="110"/>
    <x v="0"/>
    <s v="390002"/>
    <x v="3"/>
    <s v="90000"/>
    <m/>
    <x v="0"/>
    <s v="14000"/>
    <x v="0"/>
    <s v="STATE"/>
    <s v="840"/>
    <m/>
    <m/>
    <m/>
    <n v="18438.349999999999"/>
    <s v="00026765"/>
    <s v="20-A5229CE20"/>
    <s v="Accounts Payable"/>
  </r>
  <r>
    <s v="14000"/>
    <s v="ACTUALS"/>
    <n v="2021"/>
    <n v="11"/>
    <s v="AP"/>
    <s v="AP01790287"/>
    <d v="2021-05-18T00:00:00"/>
    <d v="2021-05-18T00:00:00"/>
    <n v="111"/>
    <x v="0"/>
    <s v="390002"/>
    <x v="3"/>
    <s v="90000"/>
    <m/>
    <x v="0"/>
    <s v="14000"/>
    <x v="0"/>
    <s v="STATE"/>
    <s v="770"/>
    <m/>
    <m/>
    <m/>
    <n v="20396.77"/>
    <s v="00026767"/>
    <s v="20-A5230CE20"/>
    <s v="Accounts Payable"/>
  </r>
  <r>
    <s v="14000"/>
    <s v="ACTUALS"/>
    <n v="2021"/>
    <n v="11"/>
    <s v="AP"/>
    <s v="AP01790287"/>
    <d v="2021-05-18T00:00:00"/>
    <d v="2021-05-18T00:00:00"/>
    <n v="118"/>
    <x v="0"/>
    <s v="390002"/>
    <x v="3"/>
    <s v="90000"/>
    <m/>
    <x v="0"/>
    <s v="14000"/>
    <x v="0"/>
    <s v="STATE"/>
    <s v="750"/>
    <m/>
    <m/>
    <m/>
    <n v="6160.16"/>
    <s v="00026760"/>
    <s v="20-A5156CE20"/>
    <s v="Accounts Payable"/>
  </r>
  <r>
    <s v="14000"/>
    <s v="ACTUALS"/>
    <n v="2021"/>
    <n v="11"/>
    <s v="AP"/>
    <s v="AP01790287"/>
    <d v="2021-05-18T00:00:00"/>
    <d v="2021-05-18T00:00:00"/>
    <n v="121"/>
    <x v="0"/>
    <s v="390002"/>
    <x v="3"/>
    <s v="90000"/>
    <m/>
    <x v="0"/>
    <s v="14000"/>
    <x v="0"/>
    <s v="STATE"/>
    <s v="398"/>
    <m/>
    <m/>
    <m/>
    <n v="2900.79"/>
    <s v="00026762"/>
    <s v="20-A5186CE20"/>
    <s v="Accounts Payable"/>
  </r>
  <r>
    <s v="14000"/>
    <s v="ACTUALS"/>
    <n v="2021"/>
    <n v="11"/>
    <s v="AP"/>
    <s v="AP01790668"/>
    <d v="2021-05-18T00:00:00"/>
    <d v="2021-05-18T00:00:00"/>
    <n v="9"/>
    <x v="0"/>
    <m/>
    <x v="2"/>
    <s v="99999"/>
    <m/>
    <x v="0"/>
    <s v="14000"/>
    <x v="0"/>
    <s v="STATE"/>
    <m/>
    <m/>
    <m/>
    <m/>
    <n v="-6160.16"/>
    <s v="00026760"/>
    <s v="Cash With The Treasurer Of VA"/>
    <s v="AP Payments"/>
  </r>
  <r>
    <s v="14000"/>
    <s v="ACTUALS"/>
    <n v="2021"/>
    <n v="11"/>
    <s v="AP"/>
    <s v="AP01790668"/>
    <d v="2021-05-18T00:00:00"/>
    <d v="2021-05-18T00:00:00"/>
    <n v="10"/>
    <x v="0"/>
    <m/>
    <x v="2"/>
    <s v="99999"/>
    <m/>
    <x v="0"/>
    <s v="14000"/>
    <x v="0"/>
    <s v="STATE"/>
    <m/>
    <m/>
    <m/>
    <m/>
    <n v="-9003"/>
    <s v="00026761"/>
    <s v="Cash With The Treasurer Of VA"/>
    <s v="AP Payments"/>
  </r>
  <r>
    <s v="14000"/>
    <s v="ACTUALS"/>
    <n v="2021"/>
    <n v="11"/>
    <s v="AP"/>
    <s v="AP01790668"/>
    <d v="2021-05-18T00:00:00"/>
    <d v="2021-05-18T00:00:00"/>
    <n v="13"/>
    <x v="0"/>
    <m/>
    <x v="2"/>
    <s v="99999"/>
    <m/>
    <x v="0"/>
    <s v="14000"/>
    <x v="0"/>
    <s v="STATE"/>
    <m/>
    <m/>
    <m/>
    <m/>
    <n v="-2900.79"/>
    <s v="00026762"/>
    <s v="Cash With The Treasurer Of VA"/>
    <s v="AP Payments"/>
  </r>
  <r>
    <s v="14000"/>
    <s v="ACTUALS"/>
    <n v="2021"/>
    <n v="11"/>
    <s v="AP"/>
    <s v="AP01790668"/>
    <d v="2021-05-18T00:00:00"/>
    <d v="2021-05-18T00:00:00"/>
    <n v="19"/>
    <x v="0"/>
    <m/>
    <x v="2"/>
    <s v="99999"/>
    <m/>
    <x v="0"/>
    <s v="14000"/>
    <x v="0"/>
    <s v="STATE"/>
    <m/>
    <m/>
    <m/>
    <m/>
    <n v="-3307"/>
    <s v="00026764"/>
    <s v="Cash With The Treasurer Of VA"/>
    <s v="AP Payments"/>
  </r>
  <r>
    <s v="14000"/>
    <s v="ACTUALS"/>
    <n v="2021"/>
    <n v="11"/>
    <s v="AP"/>
    <s v="AP01790668"/>
    <d v="2021-05-18T00:00:00"/>
    <d v="2021-05-18T00:00:00"/>
    <n v="20"/>
    <x v="0"/>
    <m/>
    <x v="2"/>
    <s v="99999"/>
    <m/>
    <x v="0"/>
    <s v="14000"/>
    <x v="0"/>
    <s v="STATE"/>
    <m/>
    <m/>
    <m/>
    <m/>
    <n v="-18438.349999999999"/>
    <s v="00026765"/>
    <s v="Cash With The Treasurer Of VA"/>
    <s v="AP Payments"/>
  </r>
  <r>
    <s v="14000"/>
    <s v="ACTUALS"/>
    <n v="2021"/>
    <n v="11"/>
    <s v="AP"/>
    <s v="AP01790668"/>
    <d v="2021-05-18T00:00:00"/>
    <d v="2021-05-18T00:00:00"/>
    <n v="21"/>
    <x v="0"/>
    <m/>
    <x v="2"/>
    <s v="99999"/>
    <m/>
    <x v="0"/>
    <s v="14000"/>
    <x v="0"/>
    <s v="STATE"/>
    <m/>
    <m/>
    <m/>
    <m/>
    <n v="-20396.77"/>
    <s v="00026767"/>
    <s v="Cash With The Treasurer Of VA"/>
    <s v="AP Payments"/>
  </r>
  <r>
    <s v="14000"/>
    <s v="ACTUALS"/>
    <n v="2021"/>
    <n v="11"/>
    <s v="AP"/>
    <s v="AP01790668"/>
    <d v="2021-05-18T00:00:00"/>
    <d v="2021-05-18T00:00:00"/>
    <n v="33"/>
    <x v="0"/>
    <m/>
    <x v="0"/>
    <s v="99999"/>
    <m/>
    <x v="0"/>
    <s v="14000"/>
    <x v="0"/>
    <s v="STATE"/>
    <m/>
    <m/>
    <m/>
    <m/>
    <n v="6160.16"/>
    <s v="00026760"/>
    <s v="Accounts Payable"/>
    <s v="AP Payments"/>
  </r>
  <r>
    <s v="14000"/>
    <s v="ACTUALS"/>
    <n v="2021"/>
    <n v="11"/>
    <s v="AP"/>
    <s v="AP01790668"/>
    <d v="2021-05-18T00:00:00"/>
    <d v="2021-05-18T00:00:00"/>
    <n v="34"/>
    <x v="0"/>
    <m/>
    <x v="0"/>
    <s v="99999"/>
    <m/>
    <x v="0"/>
    <s v="14000"/>
    <x v="0"/>
    <s v="STATE"/>
    <m/>
    <m/>
    <m/>
    <m/>
    <n v="9003"/>
    <s v="00026761"/>
    <s v="Accounts Payable"/>
    <s v="AP Payments"/>
  </r>
  <r>
    <s v="14000"/>
    <s v="ACTUALS"/>
    <n v="2021"/>
    <n v="11"/>
    <s v="AP"/>
    <s v="AP01790668"/>
    <d v="2021-05-18T00:00:00"/>
    <d v="2021-05-18T00:00:00"/>
    <n v="35"/>
    <x v="0"/>
    <m/>
    <x v="0"/>
    <s v="99999"/>
    <m/>
    <x v="0"/>
    <s v="14000"/>
    <x v="0"/>
    <s v="STATE"/>
    <m/>
    <m/>
    <m/>
    <m/>
    <n v="2900.79"/>
    <s v="00026762"/>
    <s v="Accounts Payable"/>
    <s v="AP Payments"/>
  </r>
  <r>
    <s v="14000"/>
    <s v="ACTUALS"/>
    <n v="2021"/>
    <n v="11"/>
    <s v="AP"/>
    <s v="AP01790668"/>
    <d v="2021-05-18T00:00:00"/>
    <d v="2021-05-18T00:00:00"/>
    <n v="43"/>
    <x v="0"/>
    <m/>
    <x v="0"/>
    <s v="99999"/>
    <m/>
    <x v="0"/>
    <s v="14000"/>
    <x v="0"/>
    <s v="STATE"/>
    <m/>
    <m/>
    <m/>
    <m/>
    <n v="3307"/>
    <s v="00026764"/>
    <s v="Accounts Payable"/>
    <s v="AP Payments"/>
  </r>
  <r>
    <s v="14000"/>
    <s v="ACTUALS"/>
    <n v="2021"/>
    <n v="11"/>
    <s v="AP"/>
    <s v="AP01790668"/>
    <d v="2021-05-18T00:00:00"/>
    <d v="2021-05-18T00:00:00"/>
    <n v="44"/>
    <x v="0"/>
    <m/>
    <x v="0"/>
    <s v="99999"/>
    <m/>
    <x v="0"/>
    <s v="14000"/>
    <x v="0"/>
    <s v="STATE"/>
    <m/>
    <m/>
    <m/>
    <m/>
    <n v="18438.349999999999"/>
    <s v="00026765"/>
    <s v="Accounts Payable"/>
    <s v="AP Payments"/>
  </r>
  <r>
    <s v="14000"/>
    <s v="ACTUALS"/>
    <n v="2021"/>
    <n v="11"/>
    <s v="AP"/>
    <s v="AP01790668"/>
    <d v="2021-05-18T00:00:00"/>
    <d v="2021-05-18T00:00:00"/>
    <n v="45"/>
    <x v="0"/>
    <m/>
    <x v="0"/>
    <s v="99999"/>
    <m/>
    <x v="0"/>
    <s v="14000"/>
    <x v="0"/>
    <s v="STATE"/>
    <m/>
    <m/>
    <m/>
    <m/>
    <n v="20396.77"/>
    <s v="00026767"/>
    <s v="Accounts Payable"/>
    <s v="AP Payments"/>
  </r>
  <r>
    <s v="14000"/>
    <s v="ACTUALS"/>
    <n v="2021"/>
    <n v="11"/>
    <s v="AP"/>
    <s v="AP01791722"/>
    <d v="2021-05-19T00:00:00"/>
    <d v="2021-05-19T00:00:00"/>
    <n v="5"/>
    <x v="0"/>
    <m/>
    <x v="0"/>
    <s v="99999"/>
    <m/>
    <x v="0"/>
    <s v="14000"/>
    <x v="0"/>
    <s v="STATE"/>
    <m/>
    <m/>
    <m/>
    <m/>
    <n v="-7236"/>
    <s v="00026741"/>
    <s v="Accounts Payable"/>
    <s v="Accounts Payable"/>
  </r>
  <r>
    <s v="14000"/>
    <s v="ACTUALS"/>
    <n v="2021"/>
    <n v="11"/>
    <s v="AP"/>
    <s v="AP01791722"/>
    <d v="2021-05-19T00:00:00"/>
    <d v="2021-05-19T00:00:00"/>
    <n v="36"/>
    <x v="0"/>
    <m/>
    <x v="0"/>
    <s v="99999"/>
    <m/>
    <x v="0"/>
    <s v="14000"/>
    <x v="0"/>
    <s v="STATE"/>
    <m/>
    <m/>
    <m/>
    <m/>
    <n v="-96.77"/>
    <s v="00026763"/>
    <s v="Accounts Payable"/>
    <s v="Accounts Payable"/>
  </r>
  <r>
    <s v="14000"/>
    <s v="ACTUALS"/>
    <n v="2021"/>
    <n v="11"/>
    <s v="AP"/>
    <s v="AP01791722"/>
    <d v="2021-05-19T00:00:00"/>
    <d v="2021-05-19T00:00:00"/>
    <n v="38"/>
    <x v="0"/>
    <m/>
    <x v="0"/>
    <s v="99999"/>
    <m/>
    <x v="0"/>
    <s v="14000"/>
    <x v="0"/>
    <s v="STATE"/>
    <m/>
    <m/>
    <m/>
    <m/>
    <n v="-540.52"/>
    <s v="00026738"/>
    <s v="Accounts Payable"/>
    <s v="Accounts Payable"/>
  </r>
  <r>
    <s v="14000"/>
    <s v="ACTUALS"/>
    <n v="2021"/>
    <n v="11"/>
    <s v="AP"/>
    <s v="AP01791722"/>
    <d v="2021-05-19T00:00:00"/>
    <d v="2021-05-19T00:00:00"/>
    <n v="39"/>
    <x v="0"/>
    <m/>
    <x v="0"/>
    <s v="99999"/>
    <m/>
    <x v="0"/>
    <s v="14000"/>
    <x v="0"/>
    <s v="STATE"/>
    <m/>
    <m/>
    <m/>
    <m/>
    <n v="-2381.2399999999998"/>
    <s v="00026739"/>
    <s v="Accounts Payable"/>
    <s v="Accounts Payable"/>
  </r>
  <r>
    <s v="14000"/>
    <s v="ACTUALS"/>
    <n v="2021"/>
    <n v="11"/>
    <s v="AP"/>
    <s v="AP01791722"/>
    <d v="2021-05-19T00:00:00"/>
    <d v="2021-05-19T00:00:00"/>
    <n v="40"/>
    <x v="0"/>
    <m/>
    <x v="0"/>
    <s v="99999"/>
    <m/>
    <x v="0"/>
    <s v="14000"/>
    <x v="0"/>
    <s v="STATE"/>
    <m/>
    <m/>
    <m/>
    <m/>
    <n v="-4554.1499999999996"/>
    <s v="00026740"/>
    <s v="Accounts Payable"/>
    <s v="Accounts Payable"/>
  </r>
  <r>
    <s v="14000"/>
    <s v="ACTUALS"/>
    <n v="2021"/>
    <n v="11"/>
    <s v="AP"/>
    <s v="AP01791722"/>
    <d v="2021-05-19T00:00:00"/>
    <d v="2021-05-19T00:00:00"/>
    <n v="108"/>
    <x v="0"/>
    <s v="390004"/>
    <x v="6"/>
    <s v="10740"/>
    <m/>
    <x v="1"/>
    <s v="14000"/>
    <x v="0"/>
    <s v="STATE"/>
    <m/>
    <m/>
    <m/>
    <m/>
    <n v="96.77"/>
    <s v="00026763"/>
    <s v="April 2021 Telephone Bill"/>
    <s v="Accounts Payable"/>
  </r>
  <r>
    <s v="14000"/>
    <s v="ACTUALS"/>
    <n v="2021"/>
    <n v="11"/>
    <s v="AP"/>
    <s v="AP01791722"/>
    <d v="2021-05-19T00:00:00"/>
    <d v="2021-05-19T00:00:00"/>
    <n v="172"/>
    <x v="0"/>
    <s v="390002"/>
    <x v="1"/>
    <s v="90000"/>
    <m/>
    <x v="0"/>
    <s v="14000"/>
    <x v="0"/>
    <s v="STATE"/>
    <s v="312"/>
    <m/>
    <m/>
    <m/>
    <n v="540.52"/>
    <s v="00026738"/>
    <s v="20-A5046CE20 CESF"/>
    <s v="Accounts Payable"/>
  </r>
  <r>
    <s v="14000"/>
    <s v="ACTUALS"/>
    <n v="2021"/>
    <n v="11"/>
    <s v="AP"/>
    <s v="AP01791722"/>
    <d v="2021-05-19T00:00:00"/>
    <d v="2021-05-19T00:00:00"/>
    <n v="173"/>
    <x v="0"/>
    <s v="390002"/>
    <x v="1"/>
    <s v="90000"/>
    <m/>
    <x v="0"/>
    <s v="14000"/>
    <x v="0"/>
    <s v="STATE"/>
    <s v="051"/>
    <m/>
    <m/>
    <m/>
    <n v="2381.2399999999998"/>
    <s v="00026739"/>
    <s v="20-A5065CE20 CESF"/>
    <s v="Accounts Payable"/>
  </r>
  <r>
    <s v="14000"/>
    <s v="ACTUALS"/>
    <n v="2021"/>
    <n v="11"/>
    <s v="AP"/>
    <s v="AP01791722"/>
    <d v="2021-05-19T00:00:00"/>
    <d v="2021-05-19T00:00:00"/>
    <n v="174"/>
    <x v="0"/>
    <s v="390002"/>
    <x v="1"/>
    <s v="90000"/>
    <m/>
    <x v="0"/>
    <s v="14000"/>
    <x v="0"/>
    <s v="STATE"/>
    <s v="432"/>
    <m/>
    <m/>
    <m/>
    <n v="4554.1499999999996"/>
    <s v="00026740"/>
    <s v="20-A5098CE20 CESF"/>
    <s v="Accounts Payable"/>
  </r>
  <r>
    <s v="14000"/>
    <s v="ACTUALS"/>
    <n v="2021"/>
    <n v="11"/>
    <s v="AP"/>
    <s v="AP01791722"/>
    <d v="2021-05-19T00:00:00"/>
    <d v="2021-05-19T00:00:00"/>
    <n v="176"/>
    <x v="0"/>
    <s v="390002"/>
    <x v="3"/>
    <s v="90000"/>
    <m/>
    <x v="0"/>
    <s v="14000"/>
    <x v="0"/>
    <s v="STATE"/>
    <s v="800"/>
    <m/>
    <m/>
    <m/>
    <n v="7236"/>
    <s v="00026741"/>
    <s v="20-A5228CE20 CESF"/>
    <s v="Accounts Payable"/>
  </r>
  <r>
    <s v="14000"/>
    <s v="ACTUALS"/>
    <n v="2021"/>
    <n v="11"/>
    <s v="AP"/>
    <s v="AP01792163"/>
    <d v="2021-05-19T00:00:00"/>
    <d v="2021-05-19T00:00:00"/>
    <n v="37"/>
    <x v="0"/>
    <m/>
    <x v="2"/>
    <s v="99999"/>
    <m/>
    <x v="0"/>
    <s v="14000"/>
    <x v="0"/>
    <s v="STATE"/>
    <m/>
    <m/>
    <m/>
    <m/>
    <n v="-540.52"/>
    <s v="00026738"/>
    <s v="Cash With The Treasurer Of VA"/>
    <s v="AP Payments"/>
  </r>
  <r>
    <s v="14000"/>
    <s v="ACTUALS"/>
    <n v="2021"/>
    <n v="11"/>
    <s v="AP"/>
    <s v="AP01792163"/>
    <d v="2021-05-19T00:00:00"/>
    <d v="2021-05-19T00:00:00"/>
    <n v="38"/>
    <x v="0"/>
    <m/>
    <x v="2"/>
    <s v="99999"/>
    <m/>
    <x v="0"/>
    <s v="14000"/>
    <x v="0"/>
    <s v="STATE"/>
    <m/>
    <m/>
    <m/>
    <m/>
    <n v="-2381.2399999999998"/>
    <s v="00026739"/>
    <s v="Cash With The Treasurer Of VA"/>
    <s v="AP Payments"/>
  </r>
  <r>
    <s v="14000"/>
    <s v="ACTUALS"/>
    <n v="2021"/>
    <n v="11"/>
    <s v="AP"/>
    <s v="AP01792163"/>
    <d v="2021-05-19T00:00:00"/>
    <d v="2021-05-19T00:00:00"/>
    <n v="39"/>
    <x v="0"/>
    <m/>
    <x v="2"/>
    <s v="99999"/>
    <m/>
    <x v="0"/>
    <s v="14000"/>
    <x v="0"/>
    <s v="STATE"/>
    <m/>
    <m/>
    <m/>
    <m/>
    <n v="-4554.1499999999996"/>
    <s v="00026740"/>
    <s v="Cash With The Treasurer Of VA"/>
    <s v="AP Payments"/>
  </r>
  <r>
    <s v="14000"/>
    <s v="ACTUALS"/>
    <n v="2021"/>
    <n v="11"/>
    <s v="AP"/>
    <s v="AP01792163"/>
    <d v="2021-05-19T00:00:00"/>
    <d v="2021-05-19T00:00:00"/>
    <n v="40"/>
    <x v="0"/>
    <m/>
    <x v="2"/>
    <s v="99999"/>
    <m/>
    <x v="0"/>
    <s v="14000"/>
    <x v="0"/>
    <s v="STATE"/>
    <m/>
    <m/>
    <m/>
    <m/>
    <n v="-7236"/>
    <s v="00026741"/>
    <s v="Cash With The Treasurer Of VA"/>
    <s v="AP Payments"/>
  </r>
  <r>
    <s v="14000"/>
    <s v="ACTUALS"/>
    <n v="2021"/>
    <n v="11"/>
    <s v="AP"/>
    <s v="AP01792163"/>
    <d v="2021-05-19T00:00:00"/>
    <d v="2021-05-19T00:00:00"/>
    <n v="97"/>
    <x v="0"/>
    <m/>
    <x v="0"/>
    <s v="99999"/>
    <m/>
    <x v="0"/>
    <s v="14000"/>
    <x v="0"/>
    <s v="STATE"/>
    <m/>
    <m/>
    <m/>
    <m/>
    <n v="540.52"/>
    <s v="00026738"/>
    <s v="Accounts Payable"/>
    <s v="AP Payments"/>
  </r>
  <r>
    <s v="14000"/>
    <s v="ACTUALS"/>
    <n v="2021"/>
    <n v="11"/>
    <s v="AP"/>
    <s v="AP01792163"/>
    <d v="2021-05-19T00:00:00"/>
    <d v="2021-05-19T00:00:00"/>
    <n v="98"/>
    <x v="0"/>
    <m/>
    <x v="0"/>
    <s v="99999"/>
    <m/>
    <x v="0"/>
    <s v="14000"/>
    <x v="0"/>
    <s v="STATE"/>
    <m/>
    <m/>
    <m/>
    <m/>
    <n v="2381.2399999999998"/>
    <s v="00026739"/>
    <s v="Accounts Payable"/>
    <s v="AP Payments"/>
  </r>
  <r>
    <s v="14000"/>
    <s v="ACTUALS"/>
    <n v="2021"/>
    <n v="11"/>
    <s v="AP"/>
    <s v="AP01792163"/>
    <d v="2021-05-19T00:00:00"/>
    <d v="2021-05-19T00:00:00"/>
    <n v="99"/>
    <x v="0"/>
    <m/>
    <x v="0"/>
    <s v="99999"/>
    <m/>
    <x v="0"/>
    <s v="14000"/>
    <x v="0"/>
    <s v="STATE"/>
    <m/>
    <m/>
    <m/>
    <m/>
    <n v="4554.1499999999996"/>
    <s v="00026740"/>
    <s v="Accounts Payable"/>
    <s v="AP Payments"/>
  </r>
  <r>
    <s v="14000"/>
    <s v="ACTUALS"/>
    <n v="2021"/>
    <n v="11"/>
    <s v="AP"/>
    <s v="AP01792163"/>
    <d v="2021-05-19T00:00:00"/>
    <d v="2021-05-19T00:00:00"/>
    <n v="100"/>
    <x v="0"/>
    <m/>
    <x v="0"/>
    <s v="99999"/>
    <m/>
    <x v="0"/>
    <s v="14000"/>
    <x v="0"/>
    <s v="STATE"/>
    <m/>
    <m/>
    <m/>
    <m/>
    <n v="7236"/>
    <s v="00026741"/>
    <s v="Accounts Payable"/>
    <s v="AP Payments"/>
  </r>
  <r>
    <s v="14000"/>
    <s v="ACTUALS"/>
    <n v="2021"/>
    <n v="11"/>
    <s v="AP"/>
    <s v="AP01792699"/>
    <d v="2021-05-20T00:00:00"/>
    <d v="2021-05-20T00:00:00"/>
    <n v="11"/>
    <x v="0"/>
    <m/>
    <x v="0"/>
    <s v="99999"/>
    <m/>
    <x v="0"/>
    <s v="14000"/>
    <x v="0"/>
    <s v="STATE"/>
    <m/>
    <m/>
    <m/>
    <m/>
    <n v="-4808.72"/>
    <s v="00026819"/>
    <s v="Accounts Payable"/>
    <s v="Accounts Payable"/>
  </r>
  <r>
    <s v="14000"/>
    <s v="ACTUALS"/>
    <n v="2021"/>
    <n v="11"/>
    <s v="AP"/>
    <s v="AP01792699"/>
    <d v="2021-05-20T00:00:00"/>
    <d v="2021-05-20T00:00:00"/>
    <n v="15"/>
    <x v="0"/>
    <m/>
    <x v="0"/>
    <s v="99999"/>
    <m/>
    <x v="0"/>
    <s v="14000"/>
    <x v="0"/>
    <s v="STATE"/>
    <m/>
    <m/>
    <m/>
    <m/>
    <n v="-5088.59"/>
    <s v="00026778"/>
    <s v="Accounts Payable"/>
    <s v="Accounts Payable"/>
  </r>
  <r>
    <s v="14000"/>
    <s v="ACTUALS"/>
    <n v="2021"/>
    <n v="11"/>
    <s v="AP"/>
    <s v="AP01792699"/>
    <d v="2021-05-20T00:00:00"/>
    <d v="2021-05-20T00:00:00"/>
    <n v="16"/>
    <x v="0"/>
    <m/>
    <x v="0"/>
    <s v="99999"/>
    <m/>
    <x v="0"/>
    <s v="14000"/>
    <x v="0"/>
    <s v="STATE"/>
    <m/>
    <m/>
    <m/>
    <m/>
    <n v="-28462"/>
    <s v="00026780"/>
    <s v="Accounts Payable"/>
    <s v="Accounts Payable"/>
  </r>
  <r>
    <s v="14000"/>
    <s v="ACTUALS"/>
    <n v="2021"/>
    <n v="11"/>
    <s v="AP"/>
    <s v="AP01792699"/>
    <d v="2021-05-20T00:00:00"/>
    <d v="2021-05-20T00:00:00"/>
    <n v="17"/>
    <x v="0"/>
    <m/>
    <x v="0"/>
    <s v="99999"/>
    <m/>
    <x v="0"/>
    <s v="14000"/>
    <x v="0"/>
    <s v="STATE"/>
    <m/>
    <m/>
    <m/>
    <m/>
    <n v="-22137"/>
    <s v="00026782"/>
    <s v="Accounts Payable"/>
    <s v="Accounts Payable"/>
  </r>
  <r>
    <s v="14000"/>
    <s v="ACTUALS"/>
    <n v="2021"/>
    <n v="11"/>
    <s v="AP"/>
    <s v="AP01792699"/>
    <d v="2021-05-20T00:00:00"/>
    <d v="2021-05-20T00:00:00"/>
    <n v="18"/>
    <x v="0"/>
    <m/>
    <x v="0"/>
    <s v="99999"/>
    <m/>
    <x v="0"/>
    <s v="14000"/>
    <x v="0"/>
    <s v="STATE"/>
    <m/>
    <m/>
    <m/>
    <m/>
    <n v="-9554.43"/>
    <s v="00026783"/>
    <s v="Accounts Payable"/>
    <s v="Accounts Payable"/>
  </r>
  <r>
    <s v="14000"/>
    <s v="ACTUALS"/>
    <n v="2021"/>
    <n v="11"/>
    <s v="AP"/>
    <s v="AP01792699"/>
    <d v="2021-05-20T00:00:00"/>
    <d v="2021-05-20T00:00:00"/>
    <n v="19"/>
    <x v="0"/>
    <m/>
    <x v="0"/>
    <s v="99999"/>
    <m/>
    <x v="0"/>
    <s v="14000"/>
    <x v="0"/>
    <s v="STATE"/>
    <m/>
    <m/>
    <m/>
    <m/>
    <n v="-50000"/>
    <s v="00026784"/>
    <s v="Accounts Payable"/>
    <s v="Accounts Payable"/>
  </r>
  <r>
    <s v="14000"/>
    <s v="ACTUALS"/>
    <n v="2021"/>
    <n v="11"/>
    <s v="AP"/>
    <s v="AP01792699"/>
    <d v="2021-05-20T00:00:00"/>
    <d v="2021-05-20T00:00:00"/>
    <n v="20"/>
    <x v="0"/>
    <m/>
    <x v="0"/>
    <s v="99999"/>
    <m/>
    <x v="0"/>
    <s v="14000"/>
    <x v="0"/>
    <s v="STATE"/>
    <m/>
    <m/>
    <m/>
    <m/>
    <n v="-9836"/>
    <s v="00026785"/>
    <s v="Accounts Payable"/>
    <s v="Accounts Payable"/>
  </r>
  <r>
    <s v="14000"/>
    <s v="ACTUALS"/>
    <n v="2021"/>
    <n v="11"/>
    <s v="AP"/>
    <s v="AP01792699"/>
    <d v="2021-05-20T00:00:00"/>
    <d v="2021-05-20T00:00:00"/>
    <n v="21"/>
    <x v="0"/>
    <m/>
    <x v="0"/>
    <s v="99999"/>
    <m/>
    <x v="0"/>
    <s v="14000"/>
    <x v="0"/>
    <s v="STATE"/>
    <m/>
    <m/>
    <m/>
    <m/>
    <n v="-3200.79"/>
    <s v="00026786"/>
    <s v="Accounts Payable"/>
    <s v="Accounts Payable"/>
  </r>
  <r>
    <s v="14000"/>
    <s v="ACTUALS"/>
    <n v="2021"/>
    <n v="11"/>
    <s v="AP"/>
    <s v="AP01792699"/>
    <d v="2021-05-20T00:00:00"/>
    <d v="2021-05-20T00:00:00"/>
    <n v="35"/>
    <x v="0"/>
    <s v="390002"/>
    <x v="1"/>
    <s v="90000"/>
    <m/>
    <x v="0"/>
    <s v="14000"/>
    <x v="0"/>
    <s v="STATE"/>
    <s v="097"/>
    <m/>
    <m/>
    <m/>
    <n v="5088.59"/>
    <s v="00026778"/>
    <s v="20-A5084CE20 CESF"/>
    <s v="Accounts Payable"/>
  </r>
  <r>
    <s v="14000"/>
    <s v="ACTUALS"/>
    <n v="2021"/>
    <n v="11"/>
    <s v="AP"/>
    <s v="AP01792699"/>
    <d v="2021-05-20T00:00:00"/>
    <d v="2021-05-20T00:00:00"/>
    <n v="36"/>
    <x v="0"/>
    <s v="390002"/>
    <x v="1"/>
    <s v="90000"/>
    <m/>
    <x v="0"/>
    <s v="14000"/>
    <x v="0"/>
    <s v="STATE"/>
    <s v="191"/>
    <m/>
    <m/>
    <m/>
    <n v="22137"/>
    <s v="00026782"/>
    <s v="20-A5127CE20 CESF"/>
    <s v="Accounts Payable"/>
  </r>
  <r>
    <s v="14000"/>
    <s v="ACTUALS"/>
    <n v="2021"/>
    <n v="11"/>
    <s v="AP"/>
    <s v="AP01792699"/>
    <d v="2021-05-20T00:00:00"/>
    <d v="2021-05-20T00:00:00"/>
    <n v="37"/>
    <x v="0"/>
    <s v="390002"/>
    <x v="1"/>
    <s v="90000"/>
    <m/>
    <x v="0"/>
    <s v="14000"/>
    <x v="0"/>
    <s v="STATE"/>
    <s v="193"/>
    <m/>
    <m/>
    <m/>
    <n v="9554.43"/>
    <s v="00026783"/>
    <s v="20-A5175CE20 CESF"/>
    <s v="Accounts Payable"/>
  </r>
  <r>
    <s v="14000"/>
    <s v="ACTUALS"/>
    <n v="2021"/>
    <n v="11"/>
    <s v="AP"/>
    <s v="AP01792699"/>
    <d v="2021-05-20T00:00:00"/>
    <d v="2021-05-20T00:00:00"/>
    <n v="38"/>
    <x v="0"/>
    <s v="390002"/>
    <x v="1"/>
    <s v="90000"/>
    <m/>
    <x v="0"/>
    <s v="14000"/>
    <x v="0"/>
    <s v="STATE"/>
    <s v="153"/>
    <m/>
    <m/>
    <m/>
    <n v="50000"/>
    <s v="00026784"/>
    <s v="20-A5176CE20 CESF"/>
    <s v="Accounts Payable"/>
  </r>
  <r>
    <s v="14000"/>
    <s v="ACTUALS"/>
    <n v="2021"/>
    <n v="11"/>
    <s v="AP"/>
    <s v="AP01792699"/>
    <d v="2021-05-20T00:00:00"/>
    <d v="2021-05-20T00:00:00"/>
    <n v="40"/>
    <x v="0"/>
    <s v="390002"/>
    <x v="3"/>
    <s v="90000"/>
    <m/>
    <x v="0"/>
    <s v="14000"/>
    <x v="0"/>
    <s v="STATE"/>
    <s v="820"/>
    <m/>
    <m/>
    <m/>
    <n v="4808.72"/>
    <s v="00026819"/>
    <s v="20-A5154CE20 CESF"/>
    <s v="Accounts Payable"/>
  </r>
  <r>
    <s v="14000"/>
    <s v="ACTUALS"/>
    <n v="2021"/>
    <n v="11"/>
    <s v="AP"/>
    <s v="AP01792699"/>
    <d v="2021-05-20T00:00:00"/>
    <d v="2021-05-20T00:00:00"/>
    <n v="42"/>
    <x v="0"/>
    <s v="390002"/>
    <x v="3"/>
    <s v="90000"/>
    <m/>
    <x v="0"/>
    <s v="14000"/>
    <x v="0"/>
    <s v="STATE"/>
    <s v="520"/>
    <m/>
    <m/>
    <m/>
    <n v="9836"/>
    <s v="00026785"/>
    <s v="20-A5184CE20 CESF"/>
    <s v="Accounts Payable"/>
  </r>
  <r>
    <s v="14000"/>
    <s v="ACTUALS"/>
    <n v="2021"/>
    <n v="11"/>
    <s v="AP"/>
    <s v="AP01792699"/>
    <d v="2021-05-20T00:00:00"/>
    <d v="2021-05-20T00:00:00"/>
    <n v="43"/>
    <x v="0"/>
    <s v="390002"/>
    <x v="3"/>
    <s v="90000"/>
    <m/>
    <x v="0"/>
    <s v="14000"/>
    <x v="0"/>
    <s v="STATE"/>
    <s v="013"/>
    <m/>
    <m/>
    <m/>
    <n v="3200.79"/>
    <s v="00026786"/>
    <s v="20-A5204CE20 CESF"/>
    <s v="Accounts Payable"/>
  </r>
  <r>
    <s v="14000"/>
    <s v="ACTUALS"/>
    <n v="2021"/>
    <n v="11"/>
    <s v="AP"/>
    <s v="AP01792699"/>
    <d v="2021-05-20T00:00:00"/>
    <d v="2021-05-20T00:00:00"/>
    <n v="44"/>
    <x v="0"/>
    <s v="390002"/>
    <x v="16"/>
    <s v="90000"/>
    <m/>
    <x v="0"/>
    <s v="14000"/>
    <x v="0"/>
    <s v="STATE"/>
    <s v="760"/>
    <m/>
    <m/>
    <m/>
    <n v="28462"/>
    <s v="00026780"/>
    <s v="20-A5127CE20 CESF"/>
    <s v="Accounts Payable"/>
  </r>
  <r>
    <s v="14000"/>
    <s v="ACTUALS"/>
    <n v="2021"/>
    <n v="11"/>
    <s v="AP"/>
    <s v="AP01793079"/>
    <d v="2021-05-20T00:00:00"/>
    <d v="2021-05-20T00:00:00"/>
    <n v="1"/>
    <x v="0"/>
    <m/>
    <x v="2"/>
    <s v="99999"/>
    <m/>
    <x v="0"/>
    <s v="14000"/>
    <x v="0"/>
    <s v="STATE"/>
    <m/>
    <m/>
    <m/>
    <m/>
    <n v="-9554.43"/>
    <s v="00026783"/>
    <s v="Cash With The Treasurer Of VA"/>
    <s v="AP Payments"/>
  </r>
  <r>
    <s v="14000"/>
    <s v="ACTUALS"/>
    <n v="2021"/>
    <n v="11"/>
    <s v="AP"/>
    <s v="AP01793079"/>
    <d v="2021-05-20T00:00:00"/>
    <d v="2021-05-20T00:00:00"/>
    <n v="2"/>
    <x v="0"/>
    <m/>
    <x v="2"/>
    <s v="99999"/>
    <m/>
    <x v="0"/>
    <s v="14000"/>
    <x v="0"/>
    <s v="STATE"/>
    <m/>
    <m/>
    <m/>
    <m/>
    <n v="-50000"/>
    <s v="00026784"/>
    <s v="Cash With The Treasurer Of VA"/>
    <s v="AP Payments"/>
  </r>
  <r>
    <s v="14000"/>
    <s v="ACTUALS"/>
    <n v="2021"/>
    <n v="11"/>
    <s v="AP"/>
    <s v="AP01793079"/>
    <d v="2021-05-20T00:00:00"/>
    <d v="2021-05-20T00:00:00"/>
    <n v="3"/>
    <x v="0"/>
    <m/>
    <x v="2"/>
    <s v="99999"/>
    <m/>
    <x v="0"/>
    <s v="14000"/>
    <x v="0"/>
    <s v="STATE"/>
    <m/>
    <m/>
    <m/>
    <m/>
    <n v="-9836"/>
    <s v="00026785"/>
    <s v="Cash With The Treasurer Of VA"/>
    <s v="AP Payments"/>
  </r>
  <r>
    <s v="14000"/>
    <s v="ACTUALS"/>
    <n v="2021"/>
    <n v="11"/>
    <s v="AP"/>
    <s v="AP01793079"/>
    <d v="2021-05-20T00:00:00"/>
    <d v="2021-05-20T00:00:00"/>
    <n v="4"/>
    <x v="0"/>
    <m/>
    <x v="2"/>
    <s v="99999"/>
    <m/>
    <x v="0"/>
    <s v="14000"/>
    <x v="0"/>
    <s v="STATE"/>
    <m/>
    <m/>
    <m/>
    <m/>
    <n v="-3200.79"/>
    <s v="00026786"/>
    <s v="Cash With The Treasurer Of VA"/>
    <s v="AP Payments"/>
  </r>
  <r>
    <s v="14000"/>
    <s v="ACTUALS"/>
    <n v="2021"/>
    <n v="11"/>
    <s v="AP"/>
    <s v="AP01793079"/>
    <d v="2021-05-20T00:00:00"/>
    <d v="2021-05-20T00:00:00"/>
    <n v="14"/>
    <x v="0"/>
    <m/>
    <x v="2"/>
    <s v="99999"/>
    <m/>
    <x v="0"/>
    <s v="14000"/>
    <x v="0"/>
    <s v="STATE"/>
    <m/>
    <m/>
    <m/>
    <m/>
    <n v="-5088.59"/>
    <s v="00026778"/>
    <s v="Cash With The Treasurer Of VA"/>
    <s v="AP Payments"/>
  </r>
  <r>
    <s v="14000"/>
    <s v="ACTUALS"/>
    <n v="2021"/>
    <n v="11"/>
    <s v="AP"/>
    <s v="AP01793079"/>
    <d v="2021-05-20T00:00:00"/>
    <d v="2021-05-20T00:00:00"/>
    <n v="15"/>
    <x v="0"/>
    <m/>
    <x v="2"/>
    <s v="99999"/>
    <m/>
    <x v="0"/>
    <s v="14000"/>
    <x v="0"/>
    <s v="STATE"/>
    <m/>
    <m/>
    <m/>
    <m/>
    <n v="-28462"/>
    <s v="00026780"/>
    <s v="Cash With The Treasurer Of VA"/>
    <s v="AP Payments"/>
  </r>
  <r>
    <s v="14000"/>
    <s v="ACTUALS"/>
    <n v="2021"/>
    <n v="11"/>
    <s v="AP"/>
    <s v="AP01793079"/>
    <d v="2021-05-20T00:00:00"/>
    <d v="2021-05-20T00:00:00"/>
    <n v="16"/>
    <x v="0"/>
    <m/>
    <x v="2"/>
    <s v="99999"/>
    <m/>
    <x v="0"/>
    <s v="14000"/>
    <x v="0"/>
    <s v="STATE"/>
    <m/>
    <m/>
    <m/>
    <m/>
    <n v="-22137"/>
    <s v="00026782"/>
    <s v="Cash With The Treasurer Of VA"/>
    <s v="AP Payments"/>
  </r>
  <r>
    <s v="14000"/>
    <s v="ACTUALS"/>
    <n v="2021"/>
    <n v="11"/>
    <s v="AP"/>
    <s v="AP01793079"/>
    <d v="2021-05-20T00:00:00"/>
    <d v="2021-05-20T00:00:00"/>
    <n v="17"/>
    <x v="0"/>
    <m/>
    <x v="2"/>
    <s v="99999"/>
    <m/>
    <x v="0"/>
    <s v="14000"/>
    <x v="0"/>
    <s v="STATE"/>
    <m/>
    <m/>
    <m/>
    <m/>
    <n v="-4808.72"/>
    <s v="00026819"/>
    <s v="Cash With The Treasurer Of VA"/>
    <s v="AP Payments"/>
  </r>
  <r>
    <s v="14000"/>
    <s v="ACTUALS"/>
    <n v="2021"/>
    <n v="11"/>
    <s v="AP"/>
    <s v="AP01793079"/>
    <d v="2021-05-20T00:00:00"/>
    <d v="2021-05-20T00:00:00"/>
    <n v="23"/>
    <x v="0"/>
    <m/>
    <x v="0"/>
    <s v="99999"/>
    <m/>
    <x v="0"/>
    <s v="14000"/>
    <x v="0"/>
    <s v="STATE"/>
    <m/>
    <m/>
    <m/>
    <m/>
    <n v="9554.43"/>
    <s v="00026783"/>
    <s v="Accounts Payable"/>
    <s v="AP Payments"/>
  </r>
  <r>
    <s v="14000"/>
    <s v="ACTUALS"/>
    <n v="2021"/>
    <n v="11"/>
    <s v="AP"/>
    <s v="AP01793079"/>
    <d v="2021-05-20T00:00:00"/>
    <d v="2021-05-20T00:00:00"/>
    <n v="24"/>
    <x v="0"/>
    <m/>
    <x v="0"/>
    <s v="99999"/>
    <m/>
    <x v="0"/>
    <s v="14000"/>
    <x v="0"/>
    <s v="STATE"/>
    <m/>
    <m/>
    <m/>
    <m/>
    <n v="50000"/>
    <s v="00026784"/>
    <s v="Accounts Payable"/>
    <s v="AP Payments"/>
  </r>
  <r>
    <s v="14000"/>
    <s v="ACTUALS"/>
    <n v="2021"/>
    <n v="11"/>
    <s v="AP"/>
    <s v="AP01793079"/>
    <d v="2021-05-20T00:00:00"/>
    <d v="2021-05-20T00:00:00"/>
    <n v="25"/>
    <x v="0"/>
    <m/>
    <x v="0"/>
    <s v="99999"/>
    <m/>
    <x v="0"/>
    <s v="14000"/>
    <x v="0"/>
    <s v="STATE"/>
    <m/>
    <m/>
    <m/>
    <m/>
    <n v="9836"/>
    <s v="00026785"/>
    <s v="Accounts Payable"/>
    <s v="AP Payments"/>
  </r>
  <r>
    <s v="14000"/>
    <s v="ACTUALS"/>
    <n v="2021"/>
    <n v="11"/>
    <s v="AP"/>
    <s v="AP01793079"/>
    <d v="2021-05-20T00:00:00"/>
    <d v="2021-05-20T00:00:00"/>
    <n v="26"/>
    <x v="0"/>
    <m/>
    <x v="0"/>
    <s v="99999"/>
    <m/>
    <x v="0"/>
    <s v="14000"/>
    <x v="0"/>
    <s v="STATE"/>
    <m/>
    <m/>
    <m/>
    <m/>
    <n v="3200.79"/>
    <s v="00026786"/>
    <s v="Accounts Payable"/>
    <s v="AP Payments"/>
  </r>
  <r>
    <s v="14000"/>
    <s v="ACTUALS"/>
    <n v="2021"/>
    <n v="11"/>
    <s v="AP"/>
    <s v="AP01793079"/>
    <d v="2021-05-20T00:00:00"/>
    <d v="2021-05-20T00:00:00"/>
    <n v="37"/>
    <x v="0"/>
    <m/>
    <x v="0"/>
    <s v="99999"/>
    <m/>
    <x v="0"/>
    <s v="14000"/>
    <x v="0"/>
    <s v="STATE"/>
    <m/>
    <m/>
    <m/>
    <m/>
    <n v="5088.59"/>
    <s v="00026778"/>
    <s v="Accounts Payable"/>
    <s v="AP Payments"/>
  </r>
  <r>
    <s v="14000"/>
    <s v="ACTUALS"/>
    <n v="2021"/>
    <n v="11"/>
    <s v="AP"/>
    <s v="AP01793079"/>
    <d v="2021-05-20T00:00:00"/>
    <d v="2021-05-20T00:00:00"/>
    <n v="38"/>
    <x v="0"/>
    <m/>
    <x v="0"/>
    <s v="99999"/>
    <m/>
    <x v="0"/>
    <s v="14000"/>
    <x v="0"/>
    <s v="STATE"/>
    <m/>
    <m/>
    <m/>
    <m/>
    <n v="28462"/>
    <s v="00026780"/>
    <s v="Accounts Payable"/>
    <s v="AP Payments"/>
  </r>
  <r>
    <s v="14000"/>
    <s v="ACTUALS"/>
    <n v="2021"/>
    <n v="11"/>
    <s v="AP"/>
    <s v="AP01793079"/>
    <d v="2021-05-20T00:00:00"/>
    <d v="2021-05-20T00:00:00"/>
    <n v="39"/>
    <x v="0"/>
    <m/>
    <x v="0"/>
    <s v="99999"/>
    <m/>
    <x v="0"/>
    <s v="14000"/>
    <x v="0"/>
    <s v="STATE"/>
    <m/>
    <m/>
    <m/>
    <m/>
    <n v="22137"/>
    <s v="00026782"/>
    <s v="Accounts Payable"/>
    <s v="AP Payments"/>
  </r>
  <r>
    <s v="14000"/>
    <s v="ACTUALS"/>
    <n v="2021"/>
    <n v="11"/>
    <s v="AP"/>
    <s v="AP01793079"/>
    <d v="2021-05-20T00:00:00"/>
    <d v="2021-05-20T00:00:00"/>
    <n v="40"/>
    <x v="0"/>
    <m/>
    <x v="0"/>
    <s v="99999"/>
    <m/>
    <x v="0"/>
    <s v="14000"/>
    <x v="0"/>
    <s v="STATE"/>
    <m/>
    <m/>
    <m/>
    <m/>
    <n v="4808.72"/>
    <s v="00026819"/>
    <s v="Accounts Payable"/>
    <s v="AP Payments"/>
  </r>
  <r>
    <s v="14000"/>
    <s v="ACTUALS"/>
    <n v="2021"/>
    <n v="11"/>
    <s v="ONL"/>
    <s v="0001794357"/>
    <d v="2021-05-24T00:00:00"/>
    <d v="2021-06-03T00:00:00"/>
    <n v="1"/>
    <x v="0"/>
    <s v="390004"/>
    <x v="21"/>
    <s v="10740"/>
    <m/>
    <x v="0"/>
    <s v="14000"/>
    <x v="0"/>
    <s v="STATE"/>
    <m/>
    <m/>
    <m/>
    <m/>
    <n v="2041.36"/>
    <m/>
    <s v="Charge FY21 Oct-Dec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2"/>
    <x v="0"/>
    <s v="390004"/>
    <x v="22"/>
    <s v="10740"/>
    <m/>
    <x v="0"/>
    <s v="14000"/>
    <x v="0"/>
    <s v="STATE"/>
    <m/>
    <m/>
    <m/>
    <m/>
    <n v="379.9"/>
    <m/>
    <s v="Charge FY21 Oct-Dec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3"/>
    <x v="1"/>
    <m/>
    <x v="23"/>
    <s v="10740"/>
    <m/>
    <x v="0"/>
    <s v="14000"/>
    <x v="0"/>
    <s v="STATE"/>
    <m/>
    <m/>
    <m/>
    <m/>
    <n v="-2041.36"/>
    <m/>
    <s v="Charge FY21 Oct-Dec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4"/>
    <x v="2"/>
    <m/>
    <x v="24"/>
    <s v="10740"/>
    <m/>
    <x v="0"/>
    <s v="14000"/>
    <x v="0"/>
    <s v="STATE"/>
    <m/>
    <m/>
    <m/>
    <m/>
    <n v="-379.9"/>
    <m/>
    <s v="Charge FY21 Oct-Dec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5"/>
    <x v="0"/>
    <s v="390004"/>
    <x v="21"/>
    <s v="10740"/>
    <m/>
    <x v="0"/>
    <s v="14000"/>
    <x v="0"/>
    <s v="STATE"/>
    <m/>
    <m/>
    <m/>
    <m/>
    <n v="12445.66"/>
    <m/>
    <s v="Charge FY21 Jan-Mar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6"/>
    <x v="0"/>
    <s v="390004"/>
    <x v="22"/>
    <s v="10740"/>
    <m/>
    <x v="0"/>
    <s v="14000"/>
    <x v="0"/>
    <s v="STATE"/>
    <m/>
    <m/>
    <m/>
    <m/>
    <n v="2316.12"/>
    <m/>
    <s v="Charge FY21 Jan-Mar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7"/>
    <x v="1"/>
    <m/>
    <x v="23"/>
    <s v="10740"/>
    <m/>
    <x v="0"/>
    <s v="14000"/>
    <x v="0"/>
    <s v="STATE"/>
    <m/>
    <m/>
    <m/>
    <m/>
    <n v="-12445.66"/>
    <m/>
    <s v="Charge FY21 Jan-Mar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8"/>
    <x v="2"/>
    <m/>
    <x v="24"/>
    <s v="10740"/>
    <m/>
    <x v="0"/>
    <s v="14000"/>
    <x v="0"/>
    <s v="STATE"/>
    <m/>
    <m/>
    <m/>
    <m/>
    <n v="-2316.12"/>
    <m/>
    <s v="Charge FY21 Jan-Mar IDC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9"/>
    <x v="0"/>
    <m/>
    <x v="2"/>
    <s v="99999"/>
    <m/>
    <x v="0"/>
    <m/>
    <x v="0"/>
    <m/>
    <m/>
    <m/>
    <m/>
    <m/>
    <n v="-14487.02"/>
    <m/>
    <s v="Cash With The Treasurer Of VA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10"/>
    <x v="1"/>
    <m/>
    <x v="2"/>
    <s v="99999"/>
    <m/>
    <x v="0"/>
    <m/>
    <x v="0"/>
    <m/>
    <m/>
    <m/>
    <m/>
    <m/>
    <n v="14487.02"/>
    <m/>
    <s v="Cash With The Treasurer Of VA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11"/>
    <x v="0"/>
    <m/>
    <x v="2"/>
    <s v="99999"/>
    <m/>
    <x v="0"/>
    <m/>
    <x v="0"/>
    <m/>
    <m/>
    <m/>
    <m/>
    <m/>
    <n v="-2696.02"/>
    <m/>
    <s v="Cash With The Treasurer Of VA"/>
    <s v="To charge Oct - Dec 2020 and Jan - Mar 2021 Indirect Costs"/>
  </r>
  <r>
    <s v="14000"/>
    <s v="ACTUALS"/>
    <n v="2021"/>
    <n v="11"/>
    <s v="ONL"/>
    <s v="0001794357"/>
    <d v="2021-05-24T00:00:00"/>
    <d v="2021-06-03T00:00:00"/>
    <n v="12"/>
    <x v="2"/>
    <m/>
    <x v="2"/>
    <s v="99999"/>
    <m/>
    <x v="0"/>
    <m/>
    <x v="0"/>
    <m/>
    <m/>
    <m/>
    <m/>
    <m/>
    <n v="2696.02"/>
    <m/>
    <s v="Cash With The Treasurer Of VA"/>
    <s v="To charge Oct - Dec 2020 and Jan - Mar 2021 Indirect Costs"/>
  </r>
  <r>
    <s v="14000"/>
    <s v="ACTUALS"/>
    <n v="2021"/>
    <n v="11"/>
    <s v="ONL"/>
    <s v="0001794371"/>
    <d v="2021-05-24T00:00:00"/>
    <d v="2021-06-04T00:00:00"/>
    <n v="1"/>
    <x v="0"/>
    <s v="390004"/>
    <x v="21"/>
    <s v="10740"/>
    <m/>
    <x v="0"/>
    <s v="14000"/>
    <x v="0"/>
    <s v="STATE"/>
    <m/>
    <m/>
    <m/>
    <m/>
    <n v="-2041.36"/>
    <s v="1769268"/>
    <s v="Reverse FY21 Oct-Dec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2"/>
    <x v="0"/>
    <s v="390004"/>
    <x v="22"/>
    <s v="10740"/>
    <m/>
    <x v="0"/>
    <s v="14000"/>
    <x v="0"/>
    <s v="STATE"/>
    <m/>
    <m/>
    <m/>
    <m/>
    <n v="-379.9"/>
    <s v="1769268"/>
    <s v="Reverse FY21 Oct-Dec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3"/>
    <x v="0"/>
    <s v="390004"/>
    <x v="23"/>
    <s v="10740"/>
    <m/>
    <x v="0"/>
    <s v="14000"/>
    <x v="0"/>
    <s v="STATE"/>
    <m/>
    <m/>
    <m/>
    <m/>
    <n v="2041.36"/>
    <s v="1769268"/>
    <s v="Reverse FY21 Oct-Dec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4"/>
    <x v="0"/>
    <s v="390004"/>
    <x v="24"/>
    <s v="10740"/>
    <m/>
    <x v="0"/>
    <s v="14000"/>
    <x v="0"/>
    <s v="STATE"/>
    <m/>
    <m/>
    <m/>
    <m/>
    <n v="379.9"/>
    <s v="1769268"/>
    <s v="Reverse FY21 Oct-Dec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5"/>
    <x v="0"/>
    <s v="390004"/>
    <x v="21"/>
    <s v="10740"/>
    <m/>
    <x v="0"/>
    <s v="14000"/>
    <x v="0"/>
    <s v="STATE"/>
    <m/>
    <m/>
    <m/>
    <m/>
    <n v="-12445.66"/>
    <s v="1769268"/>
    <s v="Reverse FY21 Jan - Mar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6"/>
    <x v="0"/>
    <s v="390004"/>
    <x v="22"/>
    <s v="10740"/>
    <m/>
    <x v="0"/>
    <s v="14000"/>
    <x v="0"/>
    <s v="STATE"/>
    <m/>
    <m/>
    <m/>
    <m/>
    <n v="-2316.12"/>
    <s v="1769268"/>
    <s v="Reverse FY21 Jan - Mar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7"/>
    <x v="0"/>
    <s v="390004"/>
    <x v="23"/>
    <s v="10740"/>
    <m/>
    <x v="0"/>
    <s v="14000"/>
    <x v="0"/>
    <s v="STATE"/>
    <m/>
    <m/>
    <m/>
    <m/>
    <n v="12445.66"/>
    <s v="1769268"/>
    <s v="Reverse FY21 Jan - Mar IDC"/>
    <s v="Reverse JE 0001769268 - To charge Oct - Dec 2020 and Jan - Mar 2021 Indirect Costs"/>
  </r>
  <r>
    <s v="14000"/>
    <s v="ACTUALS"/>
    <n v="2021"/>
    <n v="11"/>
    <s v="ONL"/>
    <s v="0001794371"/>
    <d v="2021-05-24T00:00:00"/>
    <d v="2021-06-04T00:00:00"/>
    <n v="8"/>
    <x v="0"/>
    <s v="390004"/>
    <x v="24"/>
    <s v="10740"/>
    <m/>
    <x v="0"/>
    <s v="14000"/>
    <x v="0"/>
    <s v="STATE"/>
    <m/>
    <m/>
    <m/>
    <m/>
    <n v="2316.12"/>
    <s v="1769268"/>
    <s v="Reverse FY21 Jan - Mar IDC"/>
    <s v="Reverse JE 0001769268 - To charge Oct - Dec 2020 and Jan - Mar 2021 Indirect Costs"/>
  </r>
  <r>
    <s v="14000"/>
    <s v="ACTUALS"/>
    <n v="2021"/>
    <n v="11"/>
    <s v="ONL"/>
    <s v="0001795286"/>
    <d v="2021-05-25T00:00:00"/>
    <d v="2021-06-04T00:00:00"/>
    <n v="1"/>
    <x v="0"/>
    <m/>
    <x v="25"/>
    <s v="90000"/>
    <m/>
    <x v="0"/>
    <s v="14000"/>
    <x v="0"/>
    <s v="STATE"/>
    <m/>
    <m/>
    <m/>
    <m/>
    <n v="17183.04"/>
    <m/>
    <s v="Reclass Federal IDC Revenue"/>
    <s v="Reclass federal revenue to indirect cost revenue for indirect cost charges (Oct-Dec 2020, Jan-Mar 2021)"/>
  </r>
  <r>
    <s v="14000"/>
    <s v="ACTUALS"/>
    <n v="2021"/>
    <n v="11"/>
    <s v="ONL"/>
    <s v="0001795286"/>
    <d v="2021-05-25T00:00:00"/>
    <d v="2021-06-04T00:00:00"/>
    <n v="2"/>
    <x v="0"/>
    <m/>
    <x v="23"/>
    <s v="90000"/>
    <m/>
    <x v="0"/>
    <s v="14000"/>
    <x v="0"/>
    <s v="STATE"/>
    <m/>
    <m/>
    <m/>
    <m/>
    <n v="-14487.02"/>
    <m/>
    <s v="Reclass Federal IDC Revenue"/>
    <s v="Reclass federal revenue to indirect cost revenue for indirect cost charges (Oct-Dec 2020, Jan-Mar 2021)"/>
  </r>
  <r>
    <s v="14000"/>
    <s v="ACTUALS"/>
    <n v="2021"/>
    <n v="11"/>
    <s v="ONL"/>
    <s v="0001795286"/>
    <d v="2021-05-25T00:00:00"/>
    <d v="2021-06-04T00:00:00"/>
    <n v="3"/>
    <x v="0"/>
    <m/>
    <x v="24"/>
    <s v="90000"/>
    <m/>
    <x v="0"/>
    <s v="14000"/>
    <x v="0"/>
    <s v="STATE"/>
    <m/>
    <m/>
    <m/>
    <m/>
    <n v="-2696.02"/>
    <m/>
    <s v="Reclass Federal IDC Revenue"/>
    <s v="Reclass federal revenue to indirect cost revenue for indirect cost charges (Oct-Dec 2020, Jan-Mar 2021)"/>
  </r>
  <r>
    <s v="14000"/>
    <s v="ACTUALS"/>
    <n v="2021"/>
    <n v="11"/>
    <s v="CIP"/>
    <s v="CIP1796433"/>
    <d v="2021-05-25T00:00:00"/>
    <d v="2021-05-26T00:00:00"/>
    <n v="476"/>
    <x v="0"/>
    <s v="390004"/>
    <x v="8"/>
    <s v="10740"/>
    <m/>
    <x v="0"/>
    <s v="14000"/>
    <x v="0"/>
    <s v="STATE"/>
    <m/>
    <m/>
    <m/>
    <m/>
    <n v="2500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77"/>
    <x v="0"/>
    <s v="390004"/>
    <x v="26"/>
    <s v="10740"/>
    <m/>
    <x v="0"/>
    <s v="14000"/>
    <x v="0"/>
    <s v="STATE"/>
    <m/>
    <m/>
    <m/>
    <m/>
    <n v="500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78"/>
    <x v="0"/>
    <s v="390004"/>
    <x v="11"/>
    <s v="10740"/>
    <m/>
    <x v="0"/>
    <s v="14000"/>
    <x v="0"/>
    <s v="STATE"/>
    <m/>
    <m/>
    <m/>
    <m/>
    <n v="361.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79"/>
    <x v="0"/>
    <s v="390004"/>
    <x v="9"/>
    <s v="10740"/>
    <m/>
    <x v="0"/>
    <s v="14000"/>
    <x v="0"/>
    <s v="STATE"/>
    <m/>
    <m/>
    <m/>
    <m/>
    <n v="227.62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80"/>
    <x v="0"/>
    <s v="390004"/>
    <x v="12"/>
    <s v="10740"/>
    <m/>
    <x v="0"/>
    <s v="14000"/>
    <x v="0"/>
    <s v="STATE"/>
    <m/>
    <m/>
    <m/>
    <m/>
    <n v="33.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81"/>
    <x v="0"/>
    <s v="390004"/>
    <x v="13"/>
    <s v="10740"/>
    <m/>
    <x v="0"/>
    <s v="14000"/>
    <x v="0"/>
    <s v="STATE"/>
    <m/>
    <m/>
    <m/>
    <m/>
    <n v="338.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82"/>
    <x v="0"/>
    <s v="390004"/>
    <x v="14"/>
    <s v="10740"/>
    <m/>
    <x v="0"/>
    <s v="14000"/>
    <x v="0"/>
    <s v="STATE"/>
    <m/>
    <m/>
    <m/>
    <m/>
    <n v="28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83"/>
    <x v="0"/>
    <s v="390004"/>
    <x v="15"/>
    <s v="10740"/>
    <m/>
    <x v="0"/>
    <s v="14000"/>
    <x v="0"/>
    <s v="STATE"/>
    <m/>
    <m/>
    <m/>
    <m/>
    <n v="15.2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484"/>
    <x v="0"/>
    <s v="390004"/>
    <x v="19"/>
    <s v="10740"/>
    <m/>
    <x v="0"/>
    <s v="14000"/>
    <x v="0"/>
    <s v="STATE"/>
    <m/>
    <m/>
    <m/>
    <m/>
    <n v="20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524"/>
    <x v="0"/>
    <m/>
    <x v="2"/>
    <s v="99999"/>
    <m/>
    <x v="0"/>
    <m/>
    <x v="0"/>
    <m/>
    <m/>
    <m/>
    <m/>
    <m/>
    <n v="-4024.37"/>
    <m/>
    <s v="Cash With The Treasurer Of VA"/>
    <s v="CIPPS Journal Upload - DOA"/>
  </r>
  <r>
    <s v="14000"/>
    <s v="ACTUALS"/>
    <n v="2021"/>
    <n v="11"/>
    <s v="AP"/>
    <s v="AP01797022"/>
    <d v="2021-05-26T00:00:00"/>
    <d v="2021-05-26T00:00:00"/>
    <n v="26"/>
    <x v="0"/>
    <m/>
    <x v="0"/>
    <s v="99999"/>
    <m/>
    <x v="0"/>
    <s v="14000"/>
    <x v="0"/>
    <s v="STATE"/>
    <m/>
    <m/>
    <m/>
    <m/>
    <n v="-10364.9"/>
    <s v="00026887"/>
    <s v="Accounts Payable"/>
    <s v="Accounts Payable"/>
  </r>
  <r>
    <s v="14000"/>
    <s v="ACTUALS"/>
    <n v="2021"/>
    <n v="11"/>
    <s v="AP"/>
    <s v="AP01797022"/>
    <d v="2021-05-26T00:00:00"/>
    <d v="2021-05-26T00:00:00"/>
    <n v="27"/>
    <x v="0"/>
    <m/>
    <x v="0"/>
    <s v="99999"/>
    <m/>
    <x v="0"/>
    <s v="14000"/>
    <x v="0"/>
    <s v="STATE"/>
    <m/>
    <m/>
    <m/>
    <m/>
    <n v="-36961.199999999997"/>
    <s v="00026888"/>
    <s v="Accounts Payable"/>
    <s v="Accounts Payable"/>
  </r>
  <r>
    <s v="14000"/>
    <s v="ACTUALS"/>
    <n v="2021"/>
    <n v="11"/>
    <s v="AP"/>
    <s v="AP01797022"/>
    <d v="2021-05-26T00:00:00"/>
    <d v="2021-05-26T00:00:00"/>
    <n v="28"/>
    <x v="0"/>
    <m/>
    <x v="0"/>
    <s v="99999"/>
    <m/>
    <x v="0"/>
    <s v="14000"/>
    <x v="0"/>
    <s v="STATE"/>
    <m/>
    <m/>
    <m/>
    <m/>
    <n v="-15074.23"/>
    <s v="00026889"/>
    <s v="Accounts Payable"/>
    <s v="Accounts Payable"/>
  </r>
  <r>
    <s v="14000"/>
    <s v="ACTUALS"/>
    <n v="2021"/>
    <n v="11"/>
    <s v="AP"/>
    <s v="AP01797022"/>
    <d v="2021-05-26T00:00:00"/>
    <d v="2021-05-26T00:00:00"/>
    <n v="29"/>
    <x v="0"/>
    <m/>
    <x v="0"/>
    <s v="99999"/>
    <m/>
    <x v="0"/>
    <s v="14000"/>
    <x v="0"/>
    <s v="STATE"/>
    <m/>
    <m/>
    <m/>
    <m/>
    <n v="-1725"/>
    <s v="00026890"/>
    <s v="Accounts Payable"/>
    <s v="Accounts Payable"/>
  </r>
  <r>
    <s v="14000"/>
    <s v="ACTUALS"/>
    <n v="2021"/>
    <n v="11"/>
    <s v="AP"/>
    <s v="AP01797022"/>
    <d v="2021-05-26T00:00:00"/>
    <d v="2021-05-26T00:00:00"/>
    <n v="30"/>
    <x v="0"/>
    <m/>
    <x v="0"/>
    <s v="99999"/>
    <m/>
    <x v="0"/>
    <s v="14000"/>
    <x v="0"/>
    <s v="STATE"/>
    <m/>
    <m/>
    <m/>
    <m/>
    <n v="-9948.11"/>
    <s v="00026891"/>
    <s v="Accounts Payable"/>
    <s v="Accounts Payable"/>
  </r>
  <r>
    <s v="14000"/>
    <s v="ACTUALS"/>
    <n v="2021"/>
    <n v="11"/>
    <s v="AP"/>
    <s v="AP01797022"/>
    <d v="2021-05-26T00:00:00"/>
    <d v="2021-05-26T00:00:00"/>
    <n v="45"/>
    <x v="0"/>
    <m/>
    <x v="0"/>
    <s v="99999"/>
    <m/>
    <x v="0"/>
    <s v="14000"/>
    <x v="0"/>
    <s v="STATE"/>
    <m/>
    <m/>
    <m/>
    <m/>
    <n v="-1507.07"/>
    <s v="00026892"/>
    <s v="Accounts Payable"/>
    <s v="Accounts Payable"/>
  </r>
  <r>
    <s v="14000"/>
    <s v="ACTUALS"/>
    <n v="2021"/>
    <n v="11"/>
    <s v="AP"/>
    <s v="AP01797022"/>
    <d v="2021-05-26T00:00:00"/>
    <d v="2021-05-26T00:00:00"/>
    <n v="132"/>
    <x v="0"/>
    <s v="390002"/>
    <x v="1"/>
    <s v="90000"/>
    <m/>
    <x v="0"/>
    <s v="14000"/>
    <x v="0"/>
    <s v="STATE"/>
    <s v="370"/>
    <m/>
    <m/>
    <m/>
    <n v="10364.9"/>
    <s v="00026887"/>
    <s v="20-A5073CE20 COVID EMERGENCY"/>
    <s v="Accounts Payable"/>
  </r>
  <r>
    <s v="14000"/>
    <s v="ACTUALS"/>
    <n v="2021"/>
    <n v="11"/>
    <s v="AP"/>
    <s v="AP01797022"/>
    <d v="2021-05-26T00:00:00"/>
    <d v="2021-05-26T00:00:00"/>
    <n v="133"/>
    <x v="0"/>
    <s v="390002"/>
    <x v="1"/>
    <s v="90000"/>
    <m/>
    <x v="0"/>
    <s v="14000"/>
    <x v="0"/>
    <s v="STATE"/>
    <s v="131"/>
    <m/>
    <m/>
    <m/>
    <n v="36961.199999999997"/>
    <s v="00026888"/>
    <s v="20-A5143CE20 COVID EMERGENCY"/>
    <s v="Accounts Payable"/>
  </r>
  <r>
    <s v="14000"/>
    <s v="ACTUALS"/>
    <n v="2021"/>
    <n v="11"/>
    <s v="AP"/>
    <s v="AP01797022"/>
    <d v="2021-05-26T00:00:00"/>
    <d v="2021-05-26T00:00:00"/>
    <n v="134"/>
    <x v="0"/>
    <s v="390002"/>
    <x v="1"/>
    <s v="90000"/>
    <m/>
    <x v="0"/>
    <s v="14000"/>
    <x v="0"/>
    <s v="STATE"/>
    <s v="510"/>
    <m/>
    <m/>
    <m/>
    <n v="1725"/>
    <s v="00026890"/>
    <s v="20-A5160CE20 COVID EMERGENCY"/>
    <s v="Accounts Payable"/>
  </r>
  <r>
    <s v="14000"/>
    <s v="ACTUALS"/>
    <n v="2021"/>
    <n v="11"/>
    <s v="AP"/>
    <s v="AP01797022"/>
    <d v="2021-05-26T00:00:00"/>
    <d v="2021-05-26T00:00:00"/>
    <n v="162"/>
    <x v="0"/>
    <s v="390002"/>
    <x v="3"/>
    <s v="90000"/>
    <m/>
    <x v="0"/>
    <s v="14000"/>
    <x v="0"/>
    <s v="STATE"/>
    <s v="610"/>
    <m/>
    <m/>
    <m/>
    <n v="15074.23"/>
    <s v="00026889"/>
    <s v="20-A5157CE20 COVID EMERGENCY"/>
    <s v="Accounts Payable"/>
  </r>
  <r>
    <s v="14000"/>
    <s v="ACTUALS"/>
    <n v="2021"/>
    <n v="11"/>
    <s v="AP"/>
    <s v="AP01797022"/>
    <d v="2021-05-26T00:00:00"/>
    <d v="2021-05-26T00:00:00"/>
    <n v="163"/>
    <x v="0"/>
    <s v="390002"/>
    <x v="3"/>
    <s v="90000"/>
    <m/>
    <x v="0"/>
    <s v="14000"/>
    <x v="0"/>
    <s v="STATE"/>
    <s v="840"/>
    <m/>
    <m/>
    <m/>
    <n v="9948.11"/>
    <s v="00026891"/>
    <s v="20-A5203CE20 COVID EMERGENCY"/>
    <s v="Accounts Payable"/>
  </r>
  <r>
    <s v="14000"/>
    <s v="ACTUALS"/>
    <n v="2021"/>
    <n v="11"/>
    <s v="AP"/>
    <s v="AP01797022"/>
    <d v="2021-05-26T00:00:00"/>
    <d v="2021-05-26T00:00:00"/>
    <n v="168"/>
    <x v="0"/>
    <s v="390002"/>
    <x v="3"/>
    <s v="90000"/>
    <m/>
    <x v="0"/>
    <s v="14000"/>
    <x v="0"/>
    <s v="STATE"/>
    <s v="630"/>
    <m/>
    <m/>
    <m/>
    <n v="1507.07"/>
    <s v="00026892"/>
    <s v="20-A5235CE20 COVID EMERGENCY"/>
    <s v="Accounts Payable"/>
  </r>
  <r>
    <s v="14000"/>
    <s v="ACTUALS"/>
    <n v="2021"/>
    <n v="11"/>
    <s v="AP"/>
    <s v="AP01797410"/>
    <d v="2021-05-26T00:00:00"/>
    <d v="2021-05-27T00:00:00"/>
    <n v="27"/>
    <x v="0"/>
    <m/>
    <x v="2"/>
    <s v="99999"/>
    <m/>
    <x v="0"/>
    <s v="14000"/>
    <x v="0"/>
    <s v="STATE"/>
    <m/>
    <m/>
    <m/>
    <m/>
    <n v="-10364.9"/>
    <s v="00026887"/>
    <s v="Cash With The Treasurer Of VA"/>
    <s v="AP Payments"/>
  </r>
  <r>
    <s v="14000"/>
    <s v="ACTUALS"/>
    <n v="2021"/>
    <n v="11"/>
    <s v="AP"/>
    <s v="AP01797410"/>
    <d v="2021-05-26T00:00:00"/>
    <d v="2021-05-27T00:00:00"/>
    <n v="28"/>
    <x v="0"/>
    <m/>
    <x v="2"/>
    <s v="99999"/>
    <m/>
    <x v="0"/>
    <s v="14000"/>
    <x v="0"/>
    <s v="STATE"/>
    <m/>
    <m/>
    <m/>
    <m/>
    <n v="-36961.199999999997"/>
    <s v="00026888"/>
    <s v="Cash With The Treasurer Of VA"/>
    <s v="AP Payments"/>
  </r>
  <r>
    <s v="14000"/>
    <s v="ACTUALS"/>
    <n v="2021"/>
    <n v="11"/>
    <s v="AP"/>
    <s v="AP01797410"/>
    <d v="2021-05-26T00:00:00"/>
    <d v="2021-05-27T00:00:00"/>
    <n v="29"/>
    <x v="0"/>
    <m/>
    <x v="2"/>
    <s v="99999"/>
    <m/>
    <x v="0"/>
    <s v="14000"/>
    <x v="0"/>
    <s v="STATE"/>
    <m/>
    <m/>
    <m/>
    <m/>
    <n v="-15074.23"/>
    <s v="00026889"/>
    <s v="Cash With The Treasurer Of VA"/>
    <s v="AP Payments"/>
  </r>
  <r>
    <s v="14000"/>
    <s v="ACTUALS"/>
    <n v="2021"/>
    <n v="11"/>
    <s v="AP"/>
    <s v="AP01797410"/>
    <d v="2021-05-26T00:00:00"/>
    <d v="2021-05-27T00:00:00"/>
    <n v="30"/>
    <x v="0"/>
    <m/>
    <x v="2"/>
    <s v="99999"/>
    <m/>
    <x v="0"/>
    <s v="14000"/>
    <x v="0"/>
    <s v="STATE"/>
    <m/>
    <m/>
    <m/>
    <m/>
    <n v="-1725"/>
    <s v="00026890"/>
    <s v="Cash With The Treasurer Of VA"/>
    <s v="AP Payments"/>
  </r>
  <r>
    <s v="14000"/>
    <s v="ACTUALS"/>
    <n v="2021"/>
    <n v="11"/>
    <s v="AP"/>
    <s v="AP01797410"/>
    <d v="2021-05-26T00:00:00"/>
    <d v="2021-05-27T00:00:00"/>
    <n v="68"/>
    <x v="0"/>
    <m/>
    <x v="2"/>
    <s v="99999"/>
    <m/>
    <x v="0"/>
    <s v="14000"/>
    <x v="0"/>
    <s v="STATE"/>
    <m/>
    <m/>
    <m/>
    <m/>
    <n v="-9948.11"/>
    <s v="00026891"/>
    <s v="Cash With The Treasurer Of VA"/>
    <s v="AP Payments"/>
  </r>
  <r>
    <s v="14000"/>
    <s v="ACTUALS"/>
    <n v="2021"/>
    <n v="11"/>
    <s v="AP"/>
    <s v="AP01797410"/>
    <d v="2021-05-26T00:00:00"/>
    <d v="2021-05-27T00:00:00"/>
    <n v="69"/>
    <x v="0"/>
    <m/>
    <x v="2"/>
    <s v="99999"/>
    <m/>
    <x v="0"/>
    <s v="14000"/>
    <x v="0"/>
    <s v="STATE"/>
    <m/>
    <m/>
    <m/>
    <m/>
    <n v="-1507.07"/>
    <s v="00026892"/>
    <s v="Cash With The Treasurer Of VA"/>
    <s v="AP Payments"/>
  </r>
  <r>
    <s v="14000"/>
    <s v="ACTUALS"/>
    <n v="2021"/>
    <n v="11"/>
    <s v="AP"/>
    <s v="AP01797410"/>
    <d v="2021-05-26T00:00:00"/>
    <d v="2021-05-27T00:00:00"/>
    <n v="146"/>
    <x v="0"/>
    <m/>
    <x v="2"/>
    <s v="99999"/>
    <m/>
    <x v="0"/>
    <s v="14000"/>
    <x v="0"/>
    <s v="STATE"/>
    <m/>
    <m/>
    <m/>
    <m/>
    <n v="-96.77"/>
    <s v="00026763"/>
    <s v="Cash With The Treasurer Of VA"/>
    <s v="AP Payments"/>
  </r>
  <r>
    <s v="14000"/>
    <s v="ACTUALS"/>
    <n v="2021"/>
    <n v="11"/>
    <s v="AP"/>
    <s v="AP01797410"/>
    <d v="2021-05-26T00:00:00"/>
    <d v="2021-05-27T00:00:00"/>
    <n v="204"/>
    <x v="0"/>
    <m/>
    <x v="0"/>
    <s v="99999"/>
    <m/>
    <x v="0"/>
    <s v="14000"/>
    <x v="0"/>
    <s v="STATE"/>
    <m/>
    <m/>
    <m/>
    <m/>
    <n v="36961.199999999997"/>
    <s v="00026888"/>
    <s v="Accounts Payable"/>
    <s v="AP Payments"/>
  </r>
  <r>
    <s v="14000"/>
    <s v="ACTUALS"/>
    <n v="2021"/>
    <n v="11"/>
    <s v="AP"/>
    <s v="AP01797410"/>
    <d v="2021-05-26T00:00:00"/>
    <d v="2021-05-27T00:00:00"/>
    <n v="205"/>
    <x v="0"/>
    <m/>
    <x v="0"/>
    <s v="99999"/>
    <m/>
    <x v="0"/>
    <s v="14000"/>
    <x v="0"/>
    <s v="STATE"/>
    <m/>
    <m/>
    <m/>
    <m/>
    <n v="15074.23"/>
    <s v="00026889"/>
    <s v="Accounts Payable"/>
    <s v="AP Payments"/>
  </r>
  <r>
    <s v="14000"/>
    <s v="ACTUALS"/>
    <n v="2021"/>
    <n v="11"/>
    <s v="AP"/>
    <s v="AP01797410"/>
    <d v="2021-05-26T00:00:00"/>
    <d v="2021-05-27T00:00:00"/>
    <n v="206"/>
    <x v="0"/>
    <m/>
    <x v="0"/>
    <s v="99999"/>
    <m/>
    <x v="0"/>
    <s v="14000"/>
    <x v="0"/>
    <s v="STATE"/>
    <m/>
    <m/>
    <m/>
    <m/>
    <n v="1725"/>
    <s v="00026890"/>
    <s v="Accounts Payable"/>
    <s v="AP Payments"/>
  </r>
  <r>
    <s v="14000"/>
    <s v="ACTUALS"/>
    <n v="2021"/>
    <n v="11"/>
    <s v="AP"/>
    <s v="AP01797410"/>
    <d v="2021-05-26T00:00:00"/>
    <d v="2021-05-27T00:00:00"/>
    <n v="243"/>
    <x v="0"/>
    <m/>
    <x v="0"/>
    <s v="99999"/>
    <m/>
    <x v="0"/>
    <s v="14000"/>
    <x v="0"/>
    <s v="STATE"/>
    <m/>
    <m/>
    <m/>
    <m/>
    <n v="10364.9"/>
    <s v="00026887"/>
    <s v="Accounts Payable"/>
    <s v="AP Payments"/>
  </r>
  <r>
    <s v="14000"/>
    <s v="ACTUALS"/>
    <n v="2021"/>
    <n v="11"/>
    <s v="AP"/>
    <s v="AP01797410"/>
    <d v="2021-05-26T00:00:00"/>
    <d v="2021-05-27T00:00:00"/>
    <n v="244"/>
    <x v="0"/>
    <m/>
    <x v="0"/>
    <s v="99999"/>
    <m/>
    <x v="0"/>
    <s v="14000"/>
    <x v="0"/>
    <s v="STATE"/>
    <m/>
    <m/>
    <m/>
    <m/>
    <n v="9948.11"/>
    <s v="00026891"/>
    <s v="Accounts Payable"/>
    <s v="AP Payments"/>
  </r>
  <r>
    <s v="14000"/>
    <s v="ACTUALS"/>
    <n v="2021"/>
    <n v="11"/>
    <s v="AP"/>
    <s v="AP01797410"/>
    <d v="2021-05-26T00:00:00"/>
    <d v="2021-05-27T00:00:00"/>
    <n v="245"/>
    <x v="0"/>
    <m/>
    <x v="0"/>
    <s v="99999"/>
    <m/>
    <x v="0"/>
    <s v="14000"/>
    <x v="0"/>
    <s v="STATE"/>
    <m/>
    <m/>
    <m/>
    <m/>
    <n v="1507.07"/>
    <s v="00026892"/>
    <s v="Accounts Payable"/>
    <s v="AP Payments"/>
  </r>
  <r>
    <s v="14000"/>
    <s v="ACTUALS"/>
    <n v="2021"/>
    <n v="11"/>
    <s v="AP"/>
    <s v="AP01797410"/>
    <d v="2021-05-26T00:00:00"/>
    <d v="2021-05-27T00:00:00"/>
    <n v="305"/>
    <x v="0"/>
    <m/>
    <x v="0"/>
    <s v="99999"/>
    <m/>
    <x v="0"/>
    <s v="14000"/>
    <x v="0"/>
    <s v="STATE"/>
    <m/>
    <m/>
    <m/>
    <m/>
    <n v="96.77"/>
    <s v="00026763"/>
    <s v="Accounts Payable"/>
    <s v="AP Payments"/>
  </r>
  <r>
    <s v="14000"/>
    <s v="ACTUALS"/>
    <n v="2021"/>
    <n v="11"/>
    <s v="AP"/>
    <s v="AP01798250"/>
    <d v="2021-05-27T00:00:00"/>
    <d v="2021-05-27T00:00:00"/>
    <n v="8"/>
    <x v="0"/>
    <m/>
    <x v="0"/>
    <s v="99999"/>
    <m/>
    <x v="0"/>
    <s v="14000"/>
    <x v="0"/>
    <s v="STATE"/>
    <m/>
    <m/>
    <m/>
    <m/>
    <n v="-13219.83"/>
    <s v="00026871"/>
    <s v="Accounts Payable"/>
    <s v="Accounts Payable"/>
  </r>
  <r>
    <s v="14000"/>
    <s v="ACTUALS"/>
    <n v="2021"/>
    <n v="11"/>
    <s v="AP"/>
    <s v="AP01798250"/>
    <d v="2021-05-27T00:00:00"/>
    <d v="2021-05-27T00:00:00"/>
    <n v="9"/>
    <x v="0"/>
    <m/>
    <x v="0"/>
    <s v="99999"/>
    <m/>
    <x v="0"/>
    <s v="14000"/>
    <x v="0"/>
    <s v="STATE"/>
    <m/>
    <m/>
    <m/>
    <m/>
    <n v="-33378"/>
    <s v="00026872"/>
    <s v="Accounts Payable"/>
    <s v="Accounts Payable"/>
  </r>
  <r>
    <s v="14000"/>
    <s v="ACTUALS"/>
    <n v="2021"/>
    <n v="11"/>
    <s v="AP"/>
    <s v="AP01798250"/>
    <d v="2021-05-27T00:00:00"/>
    <d v="2021-05-27T00:00:00"/>
    <n v="52"/>
    <x v="0"/>
    <s v="390002"/>
    <x v="1"/>
    <s v="90000"/>
    <m/>
    <x v="0"/>
    <s v="14000"/>
    <x v="0"/>
    <s v="STATE"/>
    <s v="334"/>
    <m/>
    <m/>
    <m/>
    <n v="13219.83"/>
    <s v="00026871"/>
    <s v="20-A5057CE20 COVID EMERGENCY"/>
    <s v="Accounts Payable"/>
  </r>
  <r>
    <s v="14000"/>
    <s v="ACTUALS"/>
    <n v="2021"/>
    <n v="11"/>
    <s v="AP"/>
    <s v="AP01798250"/>
    <d v="2021-05-27T00:00:00"/>
    <d v="2021-05-27T00:00:00"/>
    <n v="72"/>
    <x v="0"/>
    <s v="390002"/>
    <x v="16"/>
    <s v="90000"/>
    <m/>
    <x v="0"/>
    <s v="14000"/>
    <x v="0"/>
    <s v="STATE"/>
    <s v="137"/>
    <m/>
    <m/>
    <m/>
    <n v="33378"/>
    <s v="00026872"/>
    <s v="20-A5074CE20 COVID EMERGENCY"/>
    <s v="Accounts Payable"/>
  </r>
  <r>
    <s v="14000"/>
    <s v="ACTUALS"/>
    <n v="2021"/>
    <n v="11"/>
    <s v="SPJ"/>
    <s v="0001807524"/>
    <d v="2021-05-28T00:00:00"/>
    <d v="2021-06-07T00:00:00"/>
    <n v="64"/>
    <x v="0"/>
    <s v="390004"/>
    <x v="18"/>
    <s v="10740"/>
    <m/>
    <x v="1"/>
    <s v="14000"/>
    <x v="0"/>
    <s v="STATE"/>
    <m/>
    <m/>
    <m/>
    <m/>
    <n v="288.22000000000003"/>
    <m/>
    <s v="Prorate  VITA charges"/>
    <s v="Distribute the costs for March VITA services across the agency programs/projects."/>
  </r>
  <r>
    <s v="14000"/>
    <s v="ACTUALS"/>
    <n v="2021"/>
    <n v="11"/>
    <s v="SPJ"/>
    <s v="0001807524"/>
    <d v="2021-05-28T00:00:00"/>
    <d v="2021-06-07T00:00:00"/>
    <n v="99"/>
    <x v="0"/>
    <m/>
    <x v="2"/>
    <s v="99999"/>
    <m/>
    <x v="0"/>
    <m/>
    <x v="0"/>
    <m/>
    <m/>
    <m/>
    <m/>
    <m/>
    <n v="-288.22000000000003"/>
    <m/>
    <s v="Cash With The Treasurer Of VA"/>
    <s v="Distribute the costs for March VITA services across the agency programs/projects."/>
  </r>
  <r>
    <s v="14000"/>
    <s v="ACTUALS"/>
    <n v="2021"/>
    <n v="11"/>
    <s v="SPJ"/>
    <s v="0001807534"/>
    <d v="2021-05-28T00:00:00"/>
    <d v="2021-06-07T00:00:00"/>
    <n v="64"/>
    <x v="0"/>
    <s v="390004"/>
    <x v="6"/>
    <s v="10740"/>
    <m/>
    <x v="1"/>
    <s v="14000"/>
    <x v="0"/>
    <s v="STATE"/>
    <m/>
    <m/>
    <m/>
    <m/>
    <n v="34.19"/>
    <m/>
    <s v="Prorate phone bill charges"/>
    <s v="Distribute the costs for April phone services across the agency programs/projects."/>
  </r>
  <r>
    <s v="14000"/>
    <s v="ACTUALS"/>
    <n v="2021"/>
    <n v="11"/>
    <s v="SPJ"/>
    <s v="0001807534"/>
    <d v="2021-05-28T00:00:00"/>
    <d v="2021-06-07T00:00:00"/>
    <n v="99"/>
    <x v="0"/>
    <m/>
    <x v="2"/>
    <s v="99999"/>
    <m/>
    <x v="0"/>
    <m/>
    <x v="0"/>
    <m/>
    <m/>
    <m/>
    <m/>
    <m/>
    <n v="-34.19"/>
    <m/>
    <s v="Cash With The Treasurer Of VA"/>
    <s v="Distribute the costs for April phone services across the agency programs/projects."/>
  </r>
  <r>
    <s v="14000"/>
    <s v="ACTUALS"/>
    <n v="2021"/>
    <n v="12"/>
    <s v="AP"/>
    <s v="AP01798638"/>
    <d v="2021-06-01T00:00:00"/>
    <d v="2021-05-27T00:00:00"/>
    <n v="4"/>
    <x v="0"/>
    <m/>
    <x v="2"/>
    <s v="99999"/>
    <m/>
    <x v="0"/>
    <s v="14000"/>
    <x v="0"/>
    <s v="STATE"/>
    <m/>
    <m/>
    <m/>
    <m/>
    <n v="-13219.83"/>
    <s v="00026871"/>
    <s v="Cash With The Treasurer Of VA"/>
    <s v="AP Payments"/>
  </r>
  <r>
    <s v="14000"/>
    <s v="ACTUALS"/>
    <n v="2021"/>
    <n v="12"/>
    <s v="AP"/>
    <s v="AP01798638"/>
    <d v="2021-06-01T00:00:00"/>
    <d v="2021-05-27T00:00:00"/>
    <n v="5"/>
    <x v="0"/>
    <m/>
    <x v="2"/>
    <s v="99999"/>
    <m/>
    <x v="0"/>
    <s v="14000"/>
    <x v="0"/>
    <s v="STATE"/>
    <m/>
    <m/>
    <m/>
    <m/>
    <n v="-33378"/>
    <s v="00026872"/>
    <s v="Cash With The Treasurer Of VA"/>
    <s v="AP Payments"/>
  </r>
  <r>
    <s v="14000"/>
    <s v="ACTUALS"/>
    <n v="2021"/>
    <n v="12"/>
    <s v="AP"/>
    <s v="AP01798638"/>
    <d v="2021-06-01T00:00:00"/>
    <d v="2021-05-27T00:00:00"/>
    <n v="34"/>
    <x v="0"/>
    <m/>
    <x v="0"/>
    <s v="99999"/>
    <m/>
    <x v="0"/>
    <s v="14000"/>
    <x v="0"/>
    <s v="STATE"/>
    <m/>
    <m/>
    <m/>
    <m/>
    <n v="13219.83"/>
    <s v="00026871"/>
    <s v="Accounts Payable"/>
    <s v="AP Payments"/>
  </r>
  <r>
    <s v="14000"/>
    <s v="ACTUALS"/>
    <n v="2021"/>
    <n v="12"/>
    <s v="AP"/>
    <s v="AP01798638"/>
    <d v="2021-06-01T00:00:00"/>
    <d v="2021-05-27T00:00:00"/>
    <n v="35"/>
    <x v="0"/>
    <m/>
    <x v="0"/>
    <s v="99999"/>
    <m/>
    <x v="0"/>
    <s v="14000"/>
    <x v="0"/>
    <s v="STATE"/>
    <m/>
    <m/>
    <m/>
    <m/>
    <n v="33378"/>
    <s v="00026872"/>
    <s v="Accounts Payable"/>
    <s v="AP Payments"/>
  </r>
  <r>
    <s v="14000"/>
    <s v="ACTUALS"/>
    <n v="2021"/>
    <n v="12"/>
    <s v="AP"/>
    <s v="AP01802951"/>
    <d v="2021-06-02T00:00:00"/>
    <d v="2021-06-02T00:00:00"/>
    <n v="2"/>
    <x v="0"/>
    <m/>
    <x v="0"/>
    <s v="99999"/>
    <m/>
    <x v="0"/>
    <s v="14000"/>
    <x v="0"/>
    <s v="STATE"/>
    <m/>
    <m/>
    <m/>
    <m/>
    <n v="-50000"/>
    <s v="00026982"/>
    <s v="Accounts Payable"/>
    <s v="Accounts Payable"/>
  </r>
  <r>
    <s v="14000"/>
    <s v="ACTUALS"/>
    <n v="2021"/>
    <n v="12"/>
    <s v="AP"/>
    <s v="AP01802951"/>
    <d v="2021-06-02T00:00:00"/>
    <d v="2021-06-02T00:00:00"/>
    <n v="32"/>
    <x v="0"/>
    <m/>
    <x v="0"/>
    <s v="99999"/>
    <m/>
    <x v="0"/>
    <s v="14000"/>
    <x v="0"/>
    <s v="STATE"/>
    <m/>
    <m/>
    <m/>
    <m/>
    <n v="-17121.38"/>
    <s v="00026973"/>
    <s v="Accounts Payable"/>
    <s v="Accounts Payable"/>
  </r>
  <r>
    <s v="14000"/>
    <s v="ACTUALS"/>
    <n v="2021"/>
    <n v="12"/>
    <s v="AP"/>
    <s v="AP01802951"/>
    <d v="2021-06-02T00:00:00"/>
    <d v="2021-06-02T00:00:00"/>
    <n v="33"/>
    <x v="0"/>
    <m/>
    <x v="0"/>
    <s v="99999"/>
    <m/>
    <x v="0"/>
    <s v="14000"/>
    <x v="0"/>
    <s v="STATE"/>
    <m/>
    <m/>
    <m/>
    <m/>
    <n v="-6550"/>
    <s v="00026974"/>
    <s v="Accounts Payable"/>
    <s v="Accounts Payable"/>
  </r>
  <r>
    <s v="14000"/>
    <s v="ACTUALS"/>
    <n v="2021"/>
    <n v="12"/>
    <s v="AP"/>
    <s v="AP01802951"/>
    <d v="2021-06-02T00:00:00"/>
    <d v="2021-06-02T00:00:00"/>
    <n v="62"/>
    <x v="0"/>
    <s v="390002"/>
    <x v="1"/>
    <s v="90000"/>
    <m/>
    <x v="0"/>
    <s v="14000"/>
    <x v="0"/>
    <s v="STATE"/>
    <s v="350"/>
    <m/>
    <m/>
    <m/>
    <n v="50000"/>
    <s v="00026982"/>
    <s v="20-A5064CE20 CESF"/>
    <s v="Accounts Payable"/>
  </r>
  <r>
    <s v="14000"/>
    <s v="ACTUALS"/>
    <n v="2021"/>
    <n v="12"/>
    <s v="AP"/>
    <s v="AP01802951"/>
    <d v="2021-06-02T00:00:00"/>
    <d v="2021-06-02T00:00:00"/>
    <n v="74"/>
    <x v="0"/>
    <s v="390002"/>
    <x v="3"/>
    <s v="90000"/>
    <m/>
    <x v="0"/>
    <s v="14000"/>
    <x v="0"/>
    <s v="STATE"/>
    <s v="760"/>
    <m/>
    <m/>
    <m/>
    <n v="6550"/>
    <s v="00026974"/>
    <s v="20-A5221CE20"/>
    <s v="Accounts Payable"/>
  </r>
  <r>
    <s v="14000"/>
    <s v="ACTUALS"/>
    <n v="2021"/>
    <n v="12"/>
    <s v="AP"/>
    <s v="AP01802951"/>
    <d v="2021-06-02T00:00:00"/>
    <d v="2021-06-02T00:00:00"/>
    <n v="80"/>
    <x v="0"/>
    <s v="390002"/>
    <x v="16"/>
    <s v="90000"/>
    <m/>
    <x v="0"/>
    <s v="14000"/>
    <x v="0"/>
    <s v="STATE"/>
    <s v="311"/>
    <m/>
    <m/>
    <m/>
    <n v="17121.38"/>
    <s v="00026973"/>
    <s v="20-A5125CE20"/>
    <s v="Accounts Payable"/>
  </r>
  <r>
    <s v="14000"/>
    <s v="ACTUALS"/>
    <n v="2021"/>
    <n v="12"/>
    <s v="AP"/>
    <s v="AP01803744"/>
    <d v="2021-06-02T00:00:00"/>
    <d v="2021-06-02T00:00:00"/>
    <n v="9"/>
    <x v="0"/>
    <m/>
    <x v="2"/>
    <s v="99999"/>
    <m/>
    <x v="0"/>
    <s v="14000"/>
    <x v="0"/>
    <s v="STATE"/>
    <m/>
    <m/>
    <m/>
    <m/>
    <n v="-50000"/>
    <s v="00026982"/>
    <s v="Cash With The Treasurer Of VA"/>
    <s v="AP Payments"/>
  </r>
  <r>
    <s v="14000"/>
    <s v="ACTUALS"/>
    <n v="2021"/>
    <n v="12"/>
    <s v="AP"/>
    <s v="AP01803744"/>
    <d v="2021-06-02T00:00:00"/>
    <d v="2021-06-02T00:00:00"/>
    <n v="34"/>
    <x v="0"/>
    <m/>
    <x v="2"/>
    <s v="99999"/>
    <m/>
    <x v="0"/>
    <s v="14000"/>
    <x v="0"/>
    <s v="STATE"/>
    <m/>
    <m/>
    <m/>
    <m/>
    <n v="-17121.38"/>
    <s v="00026973"/>
    <s v="Cash With The Treasurer Of VA"/>
    <s v="AP Payments"/>
  </r>
  <r>
    <s v="14000"/>
    <s v="ACTUALS"/>
    <n v="2021"/>
    <n v="12"/>
    <s v="AP"/>
    <s v="AP01803744"/>
    <d v="2021-06-02T00:00:00"/>
    <d v="2021-06-02T00:00:00"/>
    <n v="35"/>
    <x v="0"/>
    <m/>
    <x v="2"/>
    <s v="99999"/>
    <m/>
    <x v="0"/>
    <s v="14000"/>
    <x v="0"/>
    <s v="STATE"/>
    <m/>
    <m/>
    <m/>
    <m/>
    <n v="-6550"/>
    <s v="00026974"/>
    <s v="Cash With The Treasurer Of VA"/>
    <s v="AP Payments"/>
  </r>
  <r>
    <s v="14000"/>
    <s v="ACTUALS"/>
    <n v="2021"/>
    <n v="12"/>
    <s v="AP"/>
    <s v="AP01803744"/>
    <d v="2021-06-02T00:00:00"/>
    <d v="2021-06-02T00:00:00"/>
    <n v="48"/>
    <x v="0"/>
    <m/>
    <x v="0"/>
    <s v="99999"/>
    <m/>
    <x v="0"/>
    <s v="14000"/>
    <x v="0"/>
    <s v="STATE"/>
    <m/>
    <m/>
    <m/>
    <m/>
    <n v="50000"/>
    <s v="00026982"/>
    <s v="Accounts Payable"/>
    <s v="AP Payments"/>
  </r>
  <r>
    <s v="14000"/>
    <s v="ACTUALS"/>
    <n v="2021"/>
    <n v="12"/>
    <s v="AP"/>
    <s v="AP01803744"/>
    <d v="2021-06-02T00:00:00"/>
    <d v="2021-06-02T00:00:00"/>
    <n v="73"/>
    <x v="0"/>
    <m/>
    <x v="0"/>
    <s v="99999"/>
    <m/>
    <x v="0"/>
    <s v="14000"/>
    <x v="0"/>
    <s v="STATE"/>
    <m/>
    <m/>
    <m/>
    <m/>
    <n v="17121.38"/>
    <s v="00026973"/>
    <s v="Accounts Payable"/>
    <s v="AP Payments"/>
  </r>
  <r>
    <s v="14000"/>
    <s v="ACTUALS"/>
    <n v="2021"/>
    <n v="12"/>
    <s v="AP"/>
    <s v="AP01803744"/>
    <d v="2021-06-02T00:00:00"/>
    <d v="2021-06-02T00:00:00"/>
    <n v="74"/>
    <x v="0"/>
    <m/>
    <x v="0"/>
    <s v="99999"/>
    <m/>
    <x v="0"/>
    <s v="14000"/>
    <x v="0"/>
    <s v="STATE"/>
    <m/>
    <m/>
    <m/>
    <m/>
    <n v="6550"/>
    <s v="00026974"/>
    <s v="Accounts Payable"/>
    <s v="AP Payments"/>
  </r>
  <r>
    <s v="14000"/>
    <s v="ACTUALS"/>
    <n v="2021"/>
    <n v="12"/>
    <s v="CIP"/>
    <s v="CIP1812236"/>
    <d v="2021-06-10T00:00:00"/>
    <d v="2021-06-11T00:00:00"/>
    <n v="468"/>
    <x v="0"/>
    <s v="390004"/>
    <x v="8"/>
    <s v="10740"/>
    <m/>
    <x v="0"/>
    <s v="14000"/>
    <x v="0"/>
    <s v="STATE"/>
    <m/>
    <m/>
    <m/>
    <m/>
    <n v="2500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69"/>
    <x v="0"/>
    <s v="390004"/>
    <x v="11"/>
    <s v="10740"/>
    <m/>
    <x v="0"/>
    <s v="14000"/>
    <x v="0"/>
    <s v="STATE"/>
    <m/>
    <m/>
    <m/>
    <m/>
    <n v="361.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70"/>
    <x v="0"/>
    <s v="390004"/>
    <x v="9"/>
    <s v="10740"/>
    <m/>
    <x v="0"/>
    <s v="14000"/>
    <x v="0"/>
    <s v="STATE"/>
    <m/>
    <m/>
    <m/>
    <m/>
    <n v="189.81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71"/>
    <x v="0"/>
    <s v="390004"/>
    <x v="12"/>
    <s v="10740"/>
    <m/>
    <x v="0"/>
    <s v="14000"/>
    <x v="0"/>
    <s v="STATE"/>
    <m/>
    <m/>
    <m/>
    <m/>
    <n v="33.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72"/>
    <x v="0"/>
    <s v="390004"/>
    <x v="13"/>
    <s v="10740"/>
    <m/>
    <x v="0"/>
    <s v="14000"/>
    <x v="0"/>
    <s v="STATE"/>
    <m/>
    <m/>
    <m/>
    <m/>
    <n v="338.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73"/>
    <x v="0"/>
    <s v="390004"/>
    <x v="14"/>
    <s v="10740"/>
    <m/>
    <x v="0"/>
    <s v="14000"/>
    <x v="0"/>
    <s v="STATE"/>
    <m/>
    <m/>
    <m/>
    <m/>
    <n v="28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74"/>
    <x v="0"/>
    <s v="390004"/>
    <x v="15"/>
    <s v="10740"/>
    <m/>
    <x v="0"/>
    <s v="14000"/>
    <x v="0"/>
    <s v="STATE"/>
    <m/>
    <m/>
    <m/>
    <m/>
    <n v="15.2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475"/>
    <x v="0"/>
    <s v="390004"/>
    <x v="19"/>
    <s v="10740"/>
    <m/>
    <x v="0"/>
    <s v="14000"/>
    <x v="0"/>
    <s v="STATE"/>
    <m/>
    <m/>
    <m/>
    <m/>
    <n v="20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514"/>
    <x v="0"/>
    <m/>
    <x v="2"/>
    <s v="99999"/>
    <m/>
    <x v="0"/>
    <m/>
    <x v="0"/>
    <m/>
    <m/>
    <m/>
    <m/>
    <m/>
    <n v="-3486.56"/>
    <m/>
    <s v="Cash With The Treasurer Of VA"/>
    <s v="CIPPS Journal Upload - DOA"/>
  </r>
  <r>
    <s v="14000"/>
    <s v="ACTUALS"/>
    <n v="2021"/>
    <n v="12"/>
    <s v="AP"/>
    <s v="AP01816740"/>
    <d v="2021-06-16T00:00:00"/>
    <d v="2021-06-16T00:00:00"/>
    <n v="76"/>
    <x v="0"/>
    <m/>
    <x v="0"/>
    <s v="99999"/>
    <m/>
    <x v="0"/>
    <s v="14000"/>
    <x v="0"/>
    <s v="STATE"/>
    <m/>
    <m/>
    <m/>
    <m/>
    <n v="-46728.89"/>
    <s v="00027261"/>
    <s v="Accounts Payable"/>
    <s v="Accounts Payable"/>
  </r>
  <r>
    <s v="14000"/>
    <s v="ACTUALS"/>
    <n v="2021"/>
    <n v="12"/>
    <s v="AP"/>
    <s v="AP01816740"/>
    <d v="2021-06-16T00:00:00"/>
    <d v="2021-06-16T00:00:00"/>
    <n v="86"/>
    <x v="0"/>
    <m/>
    <x v="0"/>
    <s v="99999"/>
    <m/>
    <x v="0"/>
    <s v="14000"/>
    <x v="0"/>
    <s v="STATE"/>
    <m/>
    <m/>
    <m/>
    <m/>
    <n v="-24629"/>
    <s v="00027263"/>
    <s v="Accounts Payable"/>
    <s v="Accounts Payable"/>
  </r>
  <r>
    <s v="14000"/>
    <s v="ACTUALS"/>
    <n v="2021"/>
    <n v="12"/>
    <s v="AP"/>
    <s v="AP01816740"/>
    <d v="2021-06-16T00:00:00"/>
    <d v="2021-06-16T00:00:00"/>
    <n v="87"/>
    <x v="0"/>
    <m/>
    <x v="0"/>
    <s v="99999"/>
    <m/>
    <x v="0"/>
    <s v="14000"/>
    <x v="0"/>
    <s v="STATE"/>
    <m/>
    <m/>
    <m/>
    <m/>
    <n v="-12831.82"/>
    <s v="00027264"/>
    <s v="Accounts Payable"/>
    <s v="Accounts Payable"/>
  </r>
  <r>
    <s v="14000"/>
    <s v="ACTUALS"/>
    <n v="2021"/>
    <n v="12"/>
    <s v="AP"/>
    <s v="AP01816740"/>
    <d v="2021-06-16T00:00:00"/>
    <d v="2021-06-16T00:00:00"/>
    <n v="141"/>
    <x v="0"/>
    <s v="390002"/>
    <x v="1"/>
    <s v="90000"/>
    <m/>
    <x v="0"/>
    <s v="14000"/>
    <x v="0"/>
    <s v="STATE"/>
    <s v="570"/>
    <m/>
    <m/>
    <m/>
    <n v="46728.89"/>
    <s v="00027261"/>
    <s v="20-A5061CE20"/>
    <s v="Accounts Payable"/>
  </r>
  <r>
    <s v="14000"/>
    <s v="ACTUALS"/>
    <n v="2021"/>
    <n v="12"/>
    <s v="AP"/>
    <s v="AP01816740"/>
    <d v="2021-06-16T00:00:00"/>
    <d v="2021-06-16T00:00:00"/>
    <n v="145"/>
    <x v="0"/>
    <s v="390002"/>
    <x v="1"/>
    <s v="90000"/>
    <m/>
    <x v="0"/>
    <s v="14000"/>
    <x v="0"/>
    <s v="STATE"/>
    <s v="685"/>
    <m/>
    <m/>
    <m/>
    <n v="24629"/>
    <s v="00027263"/>
    <s v="20-A5090CE20 CESF"/>
    <s v="Accounts Payable"/>
  </r>
  <r>
    <s v="14000"/>
    <s v="ACTUALS"/>
    <n v="2021"/>
    <n v="12"/>
    <s v="AP"/>
    <s v="AP01816740"/>
    <d v="2021-06-16T00:00:00"/>
    <d v="2021-06-16T00:00:00"/>
    <n v="180"/>
    <x v="0"/>
    <s v="390002"/>
    <x v="3"/>
    <s v="90000"/>
    <m/>
    <x v="0"/>
    <s v="14000"/>
    <x v="0"/>
    <s v="STATE"/>
    <s v="840"/>
    <m/>
    <m/>
    <m/>
    <n v="12831.82"/>
    <s v="00027264"/>
    <s v="20-A5233CE20 CESF"/>
    <s v="Accounts Payable"/>
  </r>
  <r>
    <s v="14000"/>
    <s v="ACTUALS"/>
    <n v="2021"/>
    <n v="12"/>
    <s v="AP"/>
    <s v="AP01817183"/>
    <d v="2021-06-16T00:00:00"/>
    <d v="2021-06-16T00:00:00"/>
    <n v="21"/>
    <x v="0"/>
    <m/>
    <x v="2"/>
    <s v="99999"/>
    <m/>
    <x v="0"/>
    <s v="14000"/>
    <x v="0"/>
    <s v="STATE"/>
    <m/>
    <m/>
    <m/>
    <m/>
    <n v="-12831.82"/>
    <s v="00027264"/>
    <s v="Cash With The Treasurer Of VA"/>
    <s v="AP Payments"/>
  </r>
  <r>
    <s v="14000"/>
    <s v="ACTUALS"/>
    <n v="2021"/>
    <n v="12"/>
    <s v="AP"/>
    <s v="AP01817183"/>
    <d v="2021-06-16T00:00:00"/>
    <d v="2021-06-16T00:00:00"/>
    <n v="99"/>
    <x v="0"/>
    <m/>
    <x v="2"/>
    <s v="99999"/>
    <m/>
    <x v="0"/>
    <s v="14000"/>
    <x v="0"/>
    <s v="STATE"/>
    <m/>
    <m/>
    <m/>
    <m/>
    <n v="-46728.89"/>
    <s v="00027261"/>
    <s v="Cash With The Treasurer Of VA"/>
    <s v="AP Payments"/>
  </r>
  <r>
    <s v="14000"/>
    <s v="ACTUALS"/>
    <n v="2021"/>
    <n v="12"/>
    <s v="AP"/>
    <s v="AP01817183"/>
    <d v="2021-06-16T00:00:00"/>
    <d v="2021-06-16T00:00:00"/>
    <n v="102"/>
    <x v="0"/>
    <m/>
    <x v="2"/>
    <s v="99999"/>
    <m/>
    <x v="0"/>
    <s v="14000"/>
    <x v="0"/>
    <s v="STATE"/>
    <m/>
    <m/>
    <m/>
    <m/>
    <n v="-24629"/>
    <s v="00027263"/>
    <s v="Cash With The Treasurer Of VA"/>
    <s v="AP Payments"/>
  </r>
  <r>
    <s v="14000"/>
    <s v="ACTUALS"/>
    <n v="2021"/>
    <n v="12"/>
    <s v="AP"/>
    <s v="AP01817183"/>
    <d v="2021-06-16T00:00:00"/>
    <d v="2021-06-16T00:00:00"/>
    <n v="200"/>
    <x v="0"/>
    <m/>
    <x v="0"/>
    <s v="99999"/>
    <m/>
    <x v="0"/>
    <s v="14000"/>
    <x v="0"/>
    <s v="STATE"/>
    <m/>
    <m/>
    <m/>
    <m/>
    <n v="46728.89"/>
    <s v="00027261"/>
    <s v="Accounts Payable"/>
    <s v="AP Payments"/>
  </r>
  <r>
    <s v="14000"/>
    <s v="ACTUALS"/>
    <n v="2021"/>
    <n v="12"/>
    <s v="AP"/>
    <s v="AP01817183"/>
    <d v="2021-06-16T00:00:00"/>
    <d v="2021-06-16T00:00:00"/>
    <n v="203"/>
    <x v="0"/>
    <m/>
    <x v="0"/>
    <s v="99999"/>
    <m/>
    <x v="0"/>
    <s v="14000"/>
    <x v="0"/>
    <s v="STATE"/>
    <m/>
    <m/>
    <m/>
    <m/>
    <n v="24629"/>
    <s v="00027263"/>
    <s v="Accounts Payable"/>
    <s v="AP Payments"/>
  </r>
  <r>
    <s v="14000"/>
    <s v="ACTUALS"/>
    <n v="2021"/>
    <n v="12"/>
    <s v="AP"/>
    <s v="AP01817183"/>
    <d v="2021-06-16T00:00:00"/>
    <d v="2021-06-16T00:00:00"/>
    <n v="204"/>
    <x v="0"/>
    <m/>
    <x v="0"/>
    <s v="99999"/>
    <m/>
    <x v="0"/>
    <s v="14000"/>
    <x v="0"/>
    <s v="STATE"/>
    <m/>
    <m/>
    <m/>
    <m/>
    <n v="12831.82"/>
    <s v="00027264"/>
    <s v="Accounts Payable"/>
    <s v="AP Payments"/>
  </r>
  <r>
    <s v="14000"/>
    <s v="ACTUALS"/>
    <n v="2021"/>
    <n v="12"/>
    <s v="SPJ"/>
    <s v="0001822869"/>
    <d v="2021-06-24T00:00:00"/>
    <d v="2021-06-24T00:00:00"/>
    <n v="21"/>
    <x v="0"/>
    <s v="390004"/>
    <x v="26"/>
    <s v="10740"/>
    <m/>
    <x v="0"/>
    <s v="14000"/>
    <x v="0"/>
    <s v="STATE"/>
    <m/>
    <m/>
    <m/>
    <m/>
    <n v="-500"/>
    <m/>
    <s v="Move Bonus to General Fund"/>
    <s v="Move 5/25/21 Salary and 6/1/21 Wage bonuses from Federal to General Fund."/>
  </r>
  <r>
    <s v="14000"/>
    <s v="ACTUALS"/>
    <n v="2021"/>
    <n v="12"/>
    <s v="SPJ"/>
    <s v="0001822869"/>
    <d v="2021-06-24T00:00:00"/>
    <d v="2021-06-24T00:00:00"/>
    <n v="43"/>
    <x v="0"/>
    <s v="390004"/>
    <x v="9"/>
    <s v="10740"/>
    <m/>
    <x v="0"/>
    <s v="14000"/>
    <x v="0"/>
    <s v="STATE"/>
    <m/>
    <m/>
    <m/>
    <m/>
    <n v="-38.25"/>
    <m/>
    <s v="Move Bonus to General Fund"/>
    <s v="Move 5/25/21 Salary and 6/1/21 Wage bonuses from Federal to General Fund."/>
  </r>
  <r>
    <s v="14000"/>
    <s v="ACTUALS"/>
    <n v="2021"/>
    <n v="12"/>
    <s v="SPJ"/>
    <s v="0001822869"/>
    <d v="2021-06-24T00:00:00"/>
    <d v="2021-06-24T00:00:00"/>
    <n v="66"/>
    <x v="0"/>
    <m/>
    <x v="2"/>
    <s v="99999"/>
    <m/>
    <x v="0"/>
    <m/>
    <x v="0"/>
    <m/>
    <m/>
    <m/>
    <m/>
    <m/>
    <n v="538.25"/>
    <m/>
    <s v="Cash With The Treasurer Of VA"/>
    <s v="Move 5/25/21 Salary and 6/1/21 Wage bonuses from Federal to General Fund."/>
  </r>
  <r>
    <s v="14000"/>
    <s v="ACTUALS"/>
    <n v="2021"/>
    <n v="998"/>
    <s v="SPJ"/>
    <s v="0001843978"/>
    <d v="2021-06-30T00:00:00"/>
    <d v="2021-07-22T00:00:00"/>
    <n v="179"/>
    <x v="2"/>
    <m/>
    <x v="2"/>
    <s v="99999"/>
    <m/>
    <x v="0"/>
    <s v="14000"/>
    <x v="0"/>
    <s v="STATE"/>
    <m/>
    <m/>
    <m/>
    <m/>
    <n v="-2696.02"/>
    <s v="GFREV"/>
    <s v="Cash With The Treasurer Of VA"/>
    <s v="FY 2021 General Fund Reversion"/>
  </r>
  <r>
    <s v="14000"/>
    <s v="ACTUALS"/>
    <n v="2021"/>
    <n v="998"/>
    <s v="SPJ"/>
    <s v="0001843978"/>
    <d v="2021-06-30T00:00:00"/>
    <d v="2021-07-22T00:00:00"/>
    <n v="180"/>
    <x v="2"/>
    <m/>
    <x v="27"/>
    <s v="99999"/>
    <m/>
    <x v="0"/>
    <s v="14000"/>
    <x v="0"/>
    <s v="STATE"/>
    <m/>
    <m/>
    <m/>
    <m/>
    <n v="2696.02"/>
    <s v="GFREV"/>
    <s v="Cash Transfer Out-Load GF Cash"/>
    <s v="FY 2021 General Fund Revers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D41" firstHeaderRow="1" firstDataRow="2" firstDataCol="1"/>
  <pivotFields count="26">
    <pivotField showAll="0"/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2"/>
        <item x="1"/>
        <item x="0"/>
        <item t="default"/>
      </items>
    </pivotField>
    <pivotField showAll="0"/>
    <pivotField axis="axisRow" showAll="0">
      <items count="29">
        <item x="2"/>
        <item x="0"/>
        <item x="23"/>
        <item x="24"/>
        <item x="25"/>
        <item x="11"/>
        <item x="9"/>
        <item x="12"/>
        <item x="13"/>
        <item x="14"/>
        <item x="15"/>
        <item x="8"/>
        <item x="26"/>
        <item x="19"/>
        <item x="6"/>
        <item x="20"/>
        <item x="10"/>
        <item x="18"/>
        <item x="17"/>
        <item x="1"/>
        <item x="3"/>
        <item x="22"/>
        <item x="21"/>
        <item x="5"/>
        <item x="7"/>
        <item x="27"/>
        <item x="4"/>
        <item x="16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3">
    <field x="9"/>
    <field x="16"/>
    <field x="11"/>
  </rowFields>
  <rowItems count="39">
    <i>
      <x/>
    </i>
    <i r="1">
      <x/>
    </i>
    <i r="2">
      <x/>
    </i>
    <i r="2">
      <x v="3"/>
    </i>
    <i r="2">
      <x v="25"/>
    </i>
    <i>
      <x v="1"/>
    </i>
    <i r="1">
      <x/>
    </i>
    <i r="2">
      <x/>
    </i>
    <i r="2">
      <x v="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6"/>
    </i>
    <i r="2">
      <x v="27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Sum of Amount" fld="22" baseField="0" baseItem="0" numFmtId="2"/>
  </dataFields>
  <formats count="16"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14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9" type="button" dataOnly="0" labelOnly="1" outline="0" axis="axisRow" fieldPosition="0"/>
    </format>
    <format dxfId="9">
      <pivotArea dataOnly="0" labelOnly="1" fieldPosition="0">
        <references count="1">
          <reference field="9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9" count="1" selected="0">
            <x v="0"/>
          </reference>
          <reference field="16" count="0"/>
        </references>
      </pivotArea>
    </format>
    <format dxfId="6">
      <pivotArea dataOnly="0" labelOnly="1" fieldPosition="0">
        <references count="2">
          <reference field="9" count="1" selected="0">
            <x v="1"/>
          </reference>
          <reference field="16" count="0"/>
        </references>
      </pivotArea>
    </format>
    <format dxfId="5">
      <pivotArea dataOnly="0" labelOnly="1" fieldPosition="0">
        <references count="2">
          <reference field="9" count="1" selected="0">
            <x v="2"/>
          </reference>
          <reference field="16" count="0"/>
        </references>
      </pivotArea>
    </format>
    <format dxfId="4">
      <pivotArea dataOnly="0" labelOnly="1" fieldPosition="0">
        <references count="3">
          <reference field="9" count="1" selected="0">
            <x v="0"/>
          </reference>
          <reference field="11" count="3">
            <x v="0"/>
            <x v="3"/>
            <x v="25"/>
          </reference>
          <reference field="16" count="0" selected="0"/>
        </references>
      </pivotArea>
    </format>
    <format dxfId="3">
      <pivotArea dataOnly="0" labelOnly="1" fieldPosition="0">
        <references count="3">
          <reference field="9" count="1" selected="0">
            <x v="1"/>
          </reference>
          <reference field="11" count="2">
            <x v="0"/>
            <x v="2"/>
          </reference>
          <reference field="16" count="0" selected="0"/>
        </references>
      </pivotArea>
    </format>
    <format dxfId="2">
      <pivotArea dataOnly="0" labelOnly="1" fieldPosition="0">
        <references count="3">
          <reference field="9" count="1" selected="0">
            <x v="2"/>
          </reference>
          <reference field="11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</reference>
          <reference field="16" count="0" selected="0"/>
        </references>
      </pivotArea>
    </format>
    <format dxfId="1">
      <pivotArea dataOnly="0" labelOnly="1" fieldPosition="0">
        <references count="1">
          <reference field="1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22" sqref="B22"/>
    </sheetView>
  </sheetViews>
  <sheetFormatPr defaultRowHeight="14.4" x14ac:dyDescent="0.3"/>
  <cols>
    <col min="1" max="1" width="47" customWidth="1"/>
    <col min="2" max="2" width="14.77734375" bestFit="1" customWidth="1"/>
    <col min="3" max="4" width="13.6640625" bestFit="1" customWidth="1"/>
    <col min="5" max="5" width="10.109375" bestFit="1" customWidth="1"/>
    <col min="6" max="6" width="11.109375" bestFit="1" customWidth="1"/>
  </cols>
  <sheetData>
    <row r="1" spans="1:8" ht="21.6" thickTop="1" x14ac:dyDescent="0.4">
      <c r="A1" s="49" t="s">
        <v>693</v>
      </c>
      <c r="B1" s="50"/>
      <c r="C1" s="50"/>
      <c r="D1" s="50"/>
      <c r="E1" s="50"/>
      <c r="F1" s="40"/>
      <c r="G1" s="40"/>
      <c r="H1" s="40"/>
    </row>
    <row r="2" spans="1:8" ht="21" x14ac:dyDescent="0.4">
      <c r="A2" s="51" t="s">
        <v>694</v>
      </c>
      <c r="B2" s="50"/>
      <c r="C2" s="50"/>
      <c r="D2" s="50"/>
      <c r="E2" s="52"/>
      <c r="F2" s="40"/>
      <c r="G2" s="40"/>
      <c r="H2" s="40"/>
    </row>
    <row r="3" spans="1:8" ht="21" x14ac:dyDescent="0.4">
      <c r="A3" s="41" t="s">
        <v>682</v>
      </c>
      <c r="B3" s="50"/>
      <c r="C3" s="50"/>
      <c r="D3" s="50"/>
      <c r="E3" s="52"/>
      <c r="G3" s="42"/>
    </row>
    <row r="4" spans="1:8" ht="43.8" thickBot="1" x14ac:dyDescent="0.35">
      <c r="A4" s="50"/>
      <c r="B4" s="53" t="s">
        <v>683</v>
      </c>
      <c r="C4" s="54" t="s">
        <v>684</v>
      </c>
      <c r="D4" s="55" t="s">
        <v>685</v>
      </c>
      <c r="E4" s="56" t="s">
        <v>686</v>
      </c>
      <c r="F4" t="s">
        <v>700</v>
      </c>
    </row>
    <row r="5" spans="1:8" ht="15" thickTop="1" x14ac:dyDescent="0.3">
      <c r="A5" s="50" t="s">
        <v>687</v>
      </c>
      <c r="B5" s="65">
        <v>10832775</v>
      </c>
      <c r="C5" s="44">
        <f>B5-D5</f>
        <v>9749497.5</v>
      </c>
      <c r="D5" s="45">
        <f>B5*0.1</f>
        <v>1083277.5</v>
      </c>
      <c r="E5" s="57"/>
    </row>
    <row r="6" spans="1:8" x14ac:dyDescent="0.3">
      <c r="A6" s="50"/>
      <c r="B6" s="50"/>
      <c r="C6" s="58"/>
      <c r="D6" s="59"/>
      <c r="E6" s="52"/>
    </row>
    <row r="7" spans="1:8" x14ac:dyDescent="0.3">
      <c r="A7" s="50" t="s">
        <v>688</v>
      </c>
      <c r="B7" s="38">
        <v>10832774</v>
      </c>
      <c r="E7" s="52"/>
    </row>
    <row r="8" spans="1:8" x14ac:dyDescent="0.3">
      <c r="A8" s="50" t="s">
        <v>689</v>
      </c>
      <c r="B8" s="62">
        <f>SUM(C8:D8)</f>
        <v>3072471.8099999996</v>
      </c>
      <c r="C8" s="43">
        <f>Pivot!I19</f>
        <v>3027693.9499999997</v>
      </c>
      <c r="D8" s="46">
        <f>Pivot!G18+Pivot!H18</f>
        <v>44777.86</v>
      </c>
      <c r="E8" s="47">
        <f>Pivot!F18</f>
        <v>17183.04</v>
      </c>
    </row>
    <row r="9" spans="1:8" x14ac:dyDescent="0.3">
      <c r="A9" s="50" t="s">
        <v>690</v>
      </c>
      <c r="B9" s="43"/>
      <c r="C9" s="50"/>
      <c r="D9" s="60"/>
      <c r="E9" s="47"/>
    </row>
    <row r="10" spans="1:8" x14ac:dyDescent="0.3">
      <c r="A10" s="63" t="s">
        <v>699</v>
      </c>
      <c r="B10" s="64">
        <f>F10</f>
        <v>67470.149999999994</v>
      </c>
      <c r="C10" s="50"/>
      <c r="D10" s="59"/>
      <c r="E10" s="52"/>
      <c r="F10">
        <v>67470.149999999994</v>
      </c>
    </row>
    <row r="11" spans="1:8" x14ac:dyDescent="0.3">
      <c r="A11" s="50" t="s">
        <v>691</v>
      </c>
      <c r="B11" s="68">
        <f>(B7+B10)-B8</f>
        <v>7827772.3400000008</v>
      </c>
      <c r="C11" s="43"/>
      <c r="D11" s="46"/>
      <c r="E11" s="52"/>
    </row>
    <row r="12" spans="1:8" ht="30" customHeight="1" x14ac:dyDescent="0.3">
      <c r="A12" s="50"/>
      <c r="B12" s="43"/>
      <c r="C12" s="43"/>
      <c r="D12" s="45"/>
      <c r="E12" s="48"/>
    </row>
    <row r="13" spans="1:8" ht="15" thickBot="1" x14ac:dyDescent="0.35">
      <c r="A13" s="50" t="s">
        <v>692</v>
      </c>
      <c r="B13" s="61">
        <f>B5-B8+B10</f>
        <v>7827773.3400000008</v>
      </c>
      <c r="C13" s="61">
        <f>C5-C8</f>
        <v>6721803.5500000007</v>
      </c>
      <c r="D13" s="66">
        <f>D5-D8</f>
        <v>1038499.64</v>
      </c>
      <c r="E13" s="67"/>
      <c r="F13" s="61">
        <f>SUM(F10:F12)</f>
        <v>67470.149999999994</v>
      </c>
    </row>
    <row r="14" spans="1:8" ht="15" thickTop="1" x14ac:dyDescent="0.3"/>
    <row r="16" spans="1:8" x14ac:dyDescent="0.3">
      <c r="A16" t="s">
        <v>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7" workbookViewId="0">
      <selection activeCell="F22" sqref="F22"/>
    </sheetView>
  </sheetViews>
  <sheetFormatPr defaultRowHeight="14.4" x14ac:dyDescent="0.3"/>
  <cols>
    <col min="1" max="1" width="15" bestFit="1" customWidth="1"/>
    <col min="2" max="2" width="15.5546875" bestFit="1" customWidth="1"/>
    <col min="3" max="3" width="12" bestFit="1" customWidth="1"/>
    <col min="4" max="4" width="12.6640625" bestFit="1" customWidth="1"/>
    <col min="6" max="6" width="11.109375" bestFit="1" customWidth="1"/>
    <col min="7" max="7" width="13.77734375" bestFit="1" customWidth="1"/>
    <col min="8" max="8" width="12.109375" bestFit="1" customWidth="1"/>
    <col min="9" max="9" width="13.6640625" bestFit="1" customWidth="1"/>
  </cols>
  <sheetData>
    <row r="1" spans="1:7" x14ac:dyDescent="0.3">
      <c r="A1" s="33" t="s">
        <v>681</v>
      </c>
      <c r="B1" s="33" t="s">
        <v>679</v>
      </c>
      <c r="C1" s="34"/>
      <c r="D1" s="34"/>
    </row>
    <row r="2" spans="1:7" x14ac:dyDescent="0.3">
      <c r="A2" s="33" t="s">
        <v>677</v>
      </c>
      <c r="B2" s="34" t="s">
        <v>167</v>
      </c>
      <c r="C2" s="34" t="s">
        <v>680</v>
      </c>
      <c r="D2" s="34" t="s">
        <v>678</v>
      </c>
    </row>
    <row r="3" spans="1:7" x14ac:dyDescent="0.3">
      <c r="A3" s="35" t="s">
        <v>612</v>
      </c>
      <c r="B3" s="34"/>
      <c r="C3" s="34">
        <v>0</v>
      </c>
      <c r="D3" s="34">
        <v>0</v>
      </c>
    </row>
    <row r="4" spans="1:7" x14ac:dyDescent="0.3">
      <c r="A4" s="36" t="s">
        <v>33</v>
      </c>
      <c r="B4" s="34"/>
      <c r="C4" s="34">
        <v>0</v>
      </c>
      <c r="D4" s="34">
        <v>0</v>
      </c>
    </row>
    <row r="5" spans="1:7" x14ac:dyDescent="0.3">
      <c r="A5" s="37" t="s">
        <v>43</v>
      </c>
      <c r="B5" s="34"/>
      <c r="C5" s="34">
        <v>0</v>
      </c>
      <c r="D5" s="34">
        <v>0</v>
      </c>
    </row>
    <row r="6" spans="1:7" x14ac:dyDescent="0.3">
      <c r="A6" s="37" t="s">
        <v>493</v>
      </c>
      <c r="B6" s="34"/>
      <c r="C6" s="34">
        <v>-2696.02</v>
      </c>
      <c r="D6" s="34">
        <v>-2696.02</v>
      </c>
    </row>
    <row r="7" spans="1:7" x14ac:dyDescent="0.3">
      <c r="A7" s="37" t="s">
        <v>675</v>
      </c>
      <c r="B7" s="34"/>
      <c r="C7" s="34">
        <v>2696.02</v>
      </c>
      <c r="D7" s="34">
        <v>2696.02</v>
      </c>
    </row>
    <row r="8" spans="1:7" x14ac:dyDescent="0.3">
      <c r="A8" s="35" t="s">
        <v>611</v>
      </c>
      <c r="B8" s="34"/>
      <c r="C8" s="34">
        <v>0</v>
      </c>
      <c r="D8" s="34">
        <v>0</v>
      </c>
    </row>
    <row r="9" spans="1:7" x14ac:dyDescent="0.3">
      <c r="A9" s="36" t="s">
        <v>33</v>
      </c>
      <c r="B9" s="34"/>
      <c r="C9" s="34">
        <v>0</v>
      </c>
      <c r="D9" s="34">
        <v>0</v>
      </c>
    </row>
    <row r="10" spans="1:7" x14ac:dyDescent="0.3">
      <c r="A10" s="37" t="s">
        <v>43</v>
      </c>
      <c r="B10" s="34"/>
      <c r="C10" s="34">
        <v>14487.02</v>
      </c>
      <c r="D10" s="34">
        <v>14487.02</v>
      </c>
    </row>
    <row r="11" spans="1:7" x14ac:dyDescent="0.3">
      <c r="A11" s="37" t="s">
        <v>492</v>
      </c>
      <c r="B11" s="34"/>
      <c r="C11" s="34">
        <v>-14487.02</v>
      </c>
      <c r="D11" s="34">
        <v>-14487.02</v>
      </c>
    </row>
    <row r="12" spans="1:7" x14ac:dyDescent="0.3">
      <c r="A12" s="35" t="s">
        <v>30</v>
      </c>
      <c r="B12" s="34">
        <v>3029.8500000000004</v>
      </c>
      <c r="C12" s="34">
        <v>-3029.8500000015047</v>
      </c>
      <c r="D12" s="34">
        <v>-1.4406396076083183E-9</v>
      </c>
    </row>
    <row r="13" spans="1:7" x14ac:dyDescent="0.3">
      <c r="A13" s="36" t="s">
        <v>33</v>
      </c>
      <c r="B13" s="34">
        <v>3029.8500000000004</v>
      </c>
      <c r="C13" s="34">
        <v>-3029.8500000015047</v>
      </c>
      <c r="D13" s="34">
        <v>-1.4406396076083183E-9</v>
      </c>
    </row>
    <row r="14" spans="1:7" x14ac:dyDescent="0.3">
      <c r="A14" s="37" t="s">
        <v>43</v>
      </c>
      <c r="B14" s="34"/>
      <c r="C14" s="34">
        <v>-3089654.850000001</v>
      </c>
      <c r="D14" s="34">
        <v>-3089654.850000001</v>
      </c>
    </row>
    <row r="15" spans="1:7" x14ac:dyDescent="0.3">
      <c r="A15" s="37" t="s">
        <v>31</v>
      </c>
      <c r="B15" s="34"/>
      <c r="C15" s="34">
        <v>6.5483618527650833E-11</v>
      </c>
      <c r="D15" s="34">
        <v>6.5483618527650833E-11</v>
      </c>
      <c r="G15" s="34"/>
    </row>
    <row r="16" spans="1:7" x14ac:dyDescent="0.3">
      <c r="A16" s="37" t="s">
        <v>492</v>
      </c>
      <c r="B16" s="34"/>
      <c r="C16" s="34">
        <v>-14487.02</v>
      </c>
      <c r="D16" s="34">
        <v>-14487.02</v>
      </c>
    </row>
    <row r="17" spans="1:10" x14ac:dyDescent="0.3">
      <c r="A17" s="37" t="s">
        <v>493</v>
      </c>
      <c r="B17" s="34"/>
      <c r="C17" s="34">
        <v>-2696.02</v>
      </c>
      <c r="D17" s="34">
        <v>-2696.02</v>
      </c>
      <c r="F17" t="s">
        <v>697</v>
      </c>
    </row>
    <row r="18" spans="1:10" x14ac:dyDescent="0.3">
      <c r="A18" s="37" t="s">
        <v>619</v>
      </c>
      <c r="B18" s="34"/>
      <c r="C18" s="34">
        <v>17183.04</v>
      </c>
      <c r="D18" s="34">
        <v>17183.04</v>
      </c>
      <c r="F18" s="38">
        <f>H23</f>
        <v>17183.04</v>
      </c>
      <c r="G18" s="38">
        <f>SUM(D19:D32)</f>
        <v>44513.570000000007</v>
      </c>
      <c r="H18" s="38">
        <f>SUM(D35:D38)-H23</f>
        <v>264.28999999999724</v>
      </c>
      <c r="I18" s="38">
        <f>SUM(F18:H18)</f>
        <v>61960.900000000009</v>
      </c>
      <c r="J18" t="s">
        <v>696</v>
      </c>
    </row>
    <row r="19" spans="1:10" x14ac:dyDescent="0.3">
      <c r="A19" s="37" t="s">
        <v>194</v>
      </c>
      <c r="B19" s="34"/>
      <c r="C19" s="34">
        <v>3976.5</v>
      </c>
      <c r="D19" s="34">
        <v>3976.5</v>
      </c>
      <c r="G19" s="38">
        <f>GETPIVOTDATA("Amount",$A$1,"Fund","10120","Account","5014510","Project","0000118072")+GETPIVOTDATA("Amount",$A$1,"Fund","10120","Account","5014520","Project","0000118072")</f>
        <v>2913999.36</v>
      </c>
      <c r="H19" s="38">
        <f>GETPIVOTDATA("Amount",$A$1,"Fund","10120","Account","609660","Project","0000118072")+GETPIVOTDATA("Amount",$A$1,"Fund","10120","Account","609930","Project","0000118072")</f>
        <v>113694.59</v>
      </c>
      <c r="I19" s="38">
        <f>SUM(G19:H19)</f>
        <v>3027693.9499999997</v>
      </c>
      <c r="J19" t="s">
        <v>695</v>
      </c>
    </row>
    <row r="20" spans="1:10" ht="15" thickBot="1" x14ac:dyDescent="0.35">
      <c r="A20" s="37" t="s">
        <v>183</v>
      </c>
      <c r="B20" s="34"/>
      <c r="C20" s="34">
        <v>2341.94</v>
      </c>
      <c r="D20" s="34">
        <v>2341.94</v>
      </c>
      <c r="I20" s="61">
        <f>SUM(I18:I19)</f>
        <v>3089654.8499999996</v>
      </c>
    </row>
    <row r="21" spans="1:10" ht="15" thickTop="1" x14ac:dyDescent="0.3">
      <c r="A21" s="37" t="s">
        <v>195</v>
      </c>
      <c r="B21" s="34"/>
      <c r="C21" s="34">
        <v>368.5</v>
      </c>
      <c r="D21" s="34">
        <v>368.5</v>
      </c>
    </row>
    <row r="22" spans="1:10" x14ac:dyDescent="0.3">
      <c r="A22" s="37" t="s">
        <v>196</v>
      </c>
      <c r="B22" s="34"/>
      <c r="C22" s="34">
        <v>3723.5</v>
      </c>
      <c r="D22" s="34">
        <v>3723.5</v>
      </c>
    </row>
    <row r="23" spans="1:10" x14ac:dyDescent="0.3">
      <c r="A23" s="37" t="s">
        <v>197</v>
      </c>
      <c r="B23" s="34"/>
      <c r="C23" s="34">
        <v>308</v>
      </c>
      <c r="D23" s="34">
        <v>308</v>
      </c>
      <c r="H23">
        <f>GETPIVOTDATA("Amount",$A$1,"Fund","10120","Account","5014810","Project","0000118072")+GETPIVOTDATA("Amount",$A$1,"Fund","10120","Account","5014820","Project","0000118072")</f>
        <v>17183.04</v>
      </c>
    </row>
    <row r="24" spans="1:10" x14ac:dyDescent="0.3">
      <c r="A24" s="37" t="s">
        <v>198</v>
      </c>
      <c r="B24" s="34"/>
      <c r="C24" s="34">
        <v>167.75</v>
      </c>
      <c r="D24" s="34">
        <v>167.75</v>
      </c>
    </row>
    <row r="25" spans="1:10" x14ac:dyDescent="0.3">
      <c r="A25" s="37" t="s">
        <v>180</v>
      </c>
      <c r="B25" s="34"/>
      <c r="C25" s="34">
        <v>30681.82</v>
      </c>
      <c r="D25" s="34">
        <v>30681.82</v>
      </c>
    </row>
    <row r="26" spans="1:10" x14ac:dyDescent="0.3">
      <c r="A26" s="37" t="s">
        <v>624</v>
      </c>
      <c r="B26" s="34"/>
      <c r="C26" s="34">
        <v>0</v>
      </c>
      <c r="D26" s="34">
        <v>0</v>
      </c>
      <c r="G26" s="38">
        <f>SUM(D19:D40)</f>
        <v>3089654.8499999992</v>
      </c>
    </row>
    <row r="27" spans="1:10" x14ac:dyDescent="0.3">
      <c r="A27" s="37" t="s">
        <v>347</v>
      </c>
      <c r="B27" s="34"/>
      <c r="C27" s="34">
        <v>180</v>
      </c>
      <c r="D27" s="34">
        <v>180</v>
      </c>
    </row>
    <row r="28" spans="1:10" x14ac:dyDescent="0.3">
      <c r="A28" s="37" t="s">
        <v>171</v>
      </c>
      <c r="B28" s="34">
        <v>756.3599999999999</v>
      </c>
      <c r="C28" s="34"/>
      <c r="D28" s="34">
        <v>756.3599999999999</v>
      </c>
      <c r="G28" s="38">
        <v>1104143.93</v>
      </c>
    </row>
    <row r="29" spans="1:10" x14ac:dyDescent="0.3">
      <c r="A29" s="37" t="s">
        <v>361</v>
      </c>
      <c r="B29" s="34">
        <v>495</v>
      </c>
      <c r="C29" s="34"/>
      <c r="D29" s="34">
        <v>495</v>
      </c>
    </row>
    <row r="30" spans="1:10" x14ac:dyDescent="0.3">
      <c r="A30" s="37" t="s">
        <v>186</v>
      </c>
      <c r="B30" s="34">
        <v>1.9100000000000001</v>
      </c>
      <c r="C30" s="34"/>
      <c r="D30" s="34">
        <v>1.9100000000000001</v>
      </c>
      <c r="G30" s="39">
        <f>G26-G28</f>
        <v>1985510.9199999992</v>
      </c>
    </row>
    <row r="31" spans="1:10" x14ac:dyDescent="0.3">
      <c r="A31" s="37" t="s">
        <v>291</v>
      </c>
      <c r="B31" s="34">
        <v>1504.73</v>
      </c>
      <c r="C31" s="34"/>
      <c r="D31" s="34">
        <v>1504.73</v>
      </c>
    </row>
    <row r="32" spans="1:10" x14ac:dyDescent="0.3">
      <c r="A32" s="37" t="s">
        <v>287</v>
      </c>
      <c r="B32" s="34">
        <v>7.56</v>
      </c>
      <c r="C32" s="34"/>
      <c r="D32" s="34">
        <v>7.56</v>
      </c>
    </row>
    <row r="33" spans="1:4" x14ac:dyDescent="0.3">
      <c r="A33" s="37" t="s">
        <v>38</v>
      </c>
      <c r="B33" s="34"/>
      <c r="C33" s="34">
        <v>2045617.6299999997</v>
      </c>
      <c r="D33" s="34">
        <v>2045617.6299999997</v>
      </c>
    </row>
    <row r="34" spans="1:4" x14ac:dyDescent="0.3">
      <c r="A34" s="37" t="s">
        <v>82</v>
      </c>
      <c r="B34" s="34"/>
      <c r="C34" s="34">
        <v>868381.7300000001</v>
      </c>
      <c r="D34" s="34">
        <v>868381.7300000001</v>
      </c>
    </row>
    <row r="35" spans="1:4" x14ac:dyDescent="0.3">
      <c r="A35" s="37" t="s">
        <v>491</v>
      </c>
      <c r="B35" s="34"/>
      <c r="C35" s="34">
        <v>2696.0200000000004</v>
      </c>
      <c r="D35" s="34">
        <v>2696.0200000000004</v>
      </c>
    </row>
    <row r="36" spans="1:4" x14ac:dyDescent="0.3">
      <c r="A36" s="37" t="s">
        <v>488</v>
      </c>
      <c r="B36" s="34"/>
      <c r="C36" s="34">
        <v>14487.02</v>
      </c>
      <c r="D36" s="34">
        <v>14487.02</v>
      </c>
    </row>
    <row r="37" spans="1:4" x14ac:dyDescent="0.3">
      <c r="A37" s="37" t="s">
        <v>165</v>
      </c>
      <c r="B37" s="34">
        <v>257.27999999999997</v>
      </c>
      <c r="C37" s="34">
        <v>0</v>
      </c>
      <c r="D37" s="34">
        <v>257.27999999999997</v>
      </c>
    </row>
    <row r="38" spans="1:4" x14ac:dyDescent="0.3">
      <c r="A38" s="37" t="s">
        <v>175</v>
      </c>
      <c r="B38" s="34">
        <v>7.01</v>
      </c>
      <c r="C38" s="34"/>
      <c r="D38" s="34">
        <v>7.01</v>
      </c>
    </row>
    <row r="39" spans="1:4" x14ac:dyDescent="0.3">
      <c r="A39" s="37" t="s">
        <v>143</v>
      </c>
      <c r="B39" s="34"/>
      <c r="C39" s="34">
        <v>27327</v>
      </c>
      <c r="D39" s="34">
        <v>27327</v>
      </c>
    </row>
    <row r="40" spans="1:4" x14ac:dyDescent="0.3">
      <c r="A40" s="37" t="s">
        <v>240</v>
      </c>
      <c r="B40" s="34"/>
      <c r="C40" s="34">
        <v>86367.59</v>
      </c>
      <c r="D40" s="34">
        <v>86367.59</v>
      </c>
    </row>
    <row r="41" spans="1:4" x14ac:dyDescent="0.3">
      <c r="A41" s="35" t="s">
        <v>678</v>
      </c>
      <c r="B41" s="34">
        <v>3029.8500000000004</v>
      </c>
      <c r="C41" s="34">
        <v>-3029.8500000015047</v>
      </c>
      <c r="D41" s="34">
        <v>-1.4406396076083183E-9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8"/>
  <sheetViews>
    <sheetView topLeftCell="P209" workbookViewId="0">
      <selection activeCell="W950" sqref="W950"/>
    </sheetView>
  </sheetViews>
  <sheetFormatPr defaultColWidth="9.77734375" defaultRowHeight="14.4" x14ac:dyDescent="0.3"/>
  <cols>
    <col min="1" max="1" width="16.33203125" bestFit="1" customWidth="1"/>
    <col min="2" max="2" width="8.44140625" bestFit="1" customWidth="1"/>
    <col min="3" max="3" width="10.44140625" style="27" bestFit="1" customWidth="1"/>
    <col min="4" max="4" width="17.33203125" style="28" bestFit="1" customWidth="1"/>
    <col min="5" max="5" width="14.44140625" bestFit="1" customWidth="1"/>
    <col min="6" max="6" width="11.109375" bestFit="1" customWidth="1"/>
    <col min="7" max="7" width="12.109375" style="29" bestFit="1" customWidth="1"/>
    <col min="8" max="8" width="11.6640625" style="30" bestFit="1" customWidth="1"/>
    <col min="9" max="9" width="12.33203125" style="31" bestFit="1" customWidth="1"/>
    <col min="10" max="10" width="6" bestFit="1" customWidth="1"/>
    <col min="11" max="11" width="8.5546875" bestFit="1" customWidth="1"/>
    <col min="12" max="12" width="8.21875" bestFit="1" customWidth="1"/>
    <col min="13" max="13" width="11.21875" bestFit="1" customWidth="1"/>
    <col min="14" max="14" width="11.5546875" bestFit="1" customWidth="1"/>
    <col min="15" max="15" width="6.88671875" bestFit="1" customWidth="1"/>
    <col min="16" max="16" width="11.6640625" bestFit="1" customWidth="1"/>
    <col min="17" max="17" width="11" bestFit="1" customWidth="1"/>
    <col min="18" max="18" width="7.44140625" bestFit="1" customWidth="1"/>
    <col min="19" max="19" width="5" bestFit="1" customWidth="1"/>
    <col min="20" max="20" width="5.88671875" bestFit="1" customWidth="1"/>
    <col min="21" max="22" width="12.88671875" bestFit="1" customWidth="1"/>
    <col min="23" max="23" width="10.21875" style="32" bestFit="1" customWidth="1"/>
    <col min="24" max="24" width="21.44140625" bestFit="1" customWidth="1"/>
    <col min="25" max="25" width="30.5546875" bestFit="1" customWidth="1"/>
    <col min="26" max="26" width="112.44140625" bestFit="1" customWidth="1"/>
  </cols>
  <sheetData>
    <row r="1" spans="1:26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N1" s="14" t="s">
        <v>13</v>
      </c>
      <c r="O1" s="15" t="s">
        <v>14</v>
      </c>
      <c r="P1" s="16" t="s">
        <v>15</v>
      </c>
      <c r="Q1" s="17" t="s">
        <v>16</v>
      </c>
      <c r="R1" s="18" t="s">
        <v>17</v>
      </c>
      <c r="S1" s="19" t="s">
        <v>18</v>
      </c>
      <c r="T1" s="20" t="s">
        <v>19</v>
      </c>
      <c r="U1" s="21" t="s">
        <v>20</v>
      </c>
      <c r="V1" s="22" t="s">
        <v>21</v>
      </c>
      <c r="W1" s="23" t="s">
        <v>22</v>
      </c>
      <c r="X1" s="24" t="s">
        <v>23</v>
      </c>
      <c r="Y1" s="25" t="s">
        <v>24</v>
      </c>
      <c r="Z1" s="26" t="s">
        <v>25</v>
      </c>
    </row>
    <row r="2" spans="1:26" x14ac:dyDescent="0.3">
      <c r="A2" t="s">
        <v>26</v>
      </c>
      <c r="B2" t="s">
        <v>27</v>
      </c>
      <c r="C2" s="27">
        <v>2021</v>
      </c>
      <c r="D2" s="28">
        <v>5</v>
      </c>
      <c r="E2" t="s">
        <v>28</v>
      </c>
      <c r="F2" t="s">
        <v>29</v>
      </c>
      <c r="G2" s="29">
        <v>44148</v>
      </c>
      <c r="H2" s="30">
        <v>44148</v>
      </c>
      <c r="I2" s="31">
        <v>25</v>
      </c>
      <c r="J2" t="s">
        <v>30</v>
      </c>
      <c r="L2" t="s">
        <v>31</v>
      </c>
      <c r="M2" t="s">
        <v>32</v>
      </c>
      <c r="P2" t="s">
        <v>26</v>
      </c>
      <c r="Q2" t="s">
        <v>33</v>
      </c>
      <c r="R2" t="s">
        <v>34</v>
      </c>
      <c r="W2" s="32">
        <v>-50000</v>
      </c>
      <c r="X2" t="s">
        <v>35</v>
      </c>
      <c r="Y2" t="s">
        <v>36</v>
      </c>
      <c r="Z2" t="s">
        <v>36</v>
      </c>
    </row>
    <row r="3" spans="1:26" x14ac:dyDescent="0.3">
      <c r="A3" t="s">
        <v>26</v>
      </c>
      <c r="B3" t="s">
        <v>27</v>
      </c>
      <c r="C3" s="27">
        <v>2021</v>
      </c>
      <c r="D3" s="28">
        <v>5</v>
      </c>
      <c r="E3" t="s">
        <v>28</v>
      </c>
      <c r="F3" t="s">
        <v>29</v>
      </c>
      <c r="G3" s="29">
        <v>44148</v>
      </c>
      <c r="H3" s="30">
        <v>44148</v>
      </c>
      <c r="I3" s="31">
        <v>84</v>
      </c>
      <c r="J3" t="s">
        <v>30</v>
      </c>
      <c r="K3" t="s">
        <v>37</v>
      </c>
      <c r="L3" t="s">
        <v>38</v>
      </c>
      <c r="M3" t="s">
        <v>39</v>
      </c>
      <c r="P3" t="s">
        <v>26</v>
      </c>
      <c r="Q3" t="s">
        <v>33</v>
      </c>
      <c r="R3" t="s">
        <v>34</v>
      </c>
      <c r="S3" t="s">
        <v>40</v>
      </c>
      <c r="W3" s="32">
        <v>50000</v>
      </c>
      <c r="X3" t="s">
        <v>35</v>
      </c>
      <c r="Y3" t="s">
        <v>41</v>
      </c>
      <c r="Z3" t="s">
        <v>36</v>
      </c>
    </row>
    <row r="4" spans="1:26" x14ac:dyDescent="0.3">
      <c r="A4" t="s">
        <v>26</v>
      </c>
      <c r="B4" t="s">
        <v>27</v>
      </c>
      <c r="C4" s="27">
        <v>2021</v>
      </c>
      <c r="D4" s="28">
        <v>5</v>
      </c>
      <c r="E4" t="s">
        <v>28</v>
      </c>
      <c r="F4" t="s">
        <v>42</v>
      </c>
      <c r="G4" s="29">
        <v>44148</v>
      </c>
      <c r="H4" s="30">
        <v>44148</v>
      </c>
      <c r="I4" s="31">
        <v>10</v>
      </c>
      <c r="J4" t="s">
        <v>30</v>
      </c>
      <c r="L4" t="s">
        <v>43</v>
      </c>
      <c r="M4" t="s">
        <v>32</v>
      </c>
      <c r="P4" t="s">
        <v>26</v>
      </c>
      <c r="Q4" t="s">
        <v>33</v>
      </c>
      <c r="R4" t="s">
        <v>34</v>
      </c>
      <c r="W4" s="32">
        <v>-50000</v>
      </c>
      <c r="X4" t="s">
        <v>35</v>
      </c>
      <c r="Y4" t="s">
        <v>44</v>
      </c>
      <c r="Z4" t="s">
        <v>45</v>
      </c>
    </row>
    <row r="5" spans="1:26" x14ac:dyDescent="0.3">
      <c r="A5" t="s">
        <v>26</v>
      </c>
      <c r="B5" t="s">
        <v>27</v>
      </c>
      <c r="C5" s="27">
        <v>2021</v>
      </c>
      <c r="D5" s="28">
        <v>5</v>
      </c>
      <c r="E5" t="s">
        <v>28</v>
      </c>
      <c r="F5" t="s">
        <v>42</v>
      </c>
      <c r="G5" s="29">
        <v>44148</v>
      </c>
      <c r="H5" s="30">
        <v>44148</v>
      </c>
      <c r="I5" s="31">
        <v>67</v>
      </c>
      <c r="J5" t="s">
        <v>30</v>
      </c>
      <c r="L5" t="s">
        <v>31</v>
      </c>
      <c r="M5" t="s">
        <v>32</v>
      </c>
      <c r="P5" t="s">
        <v>26</v>
      </c>
      <c r="Q5" t="s">
        <v>33</v>
      </c>
      <c r="R5" t="s">
        <v>34</v>
      </c>
      <c r="W5" s="32">
        <v>50000</v>
      </c>
      <c r="X5" t="s">
        <v>35</v>
      </c>
      <c r="Y5" t="s">
        <v>36</v>
      </c>
      <c r="Z5" t="s">
        <v>45</v>
      </c>
    </row>
    <row r="6" spans="1:26" x14ac:dyDescent="0.3">
      <c r="A6" t="s">
        <v>26</v>
      </c>
      <c r="B6" t="s">
        <v>27</v>
      </c>
      <c r="C6" s="27">
        <v>2021</v>
      </c>
      <c r="D6" s="28">
        <v>5</v>
      </c>
      <c r="E6" t="s">
        <v>28</v>
      </c>
      <c r="F6" t="s">
        <v>46</v>
      </c>
      <c r="G6" s="29">
        <v>44152</v>
      </c>
      <c r="H6" s="30">
        <v>44152</v>
      </c>
      <c r="I6" s="31">
        <v>2</v>
      </c>
      <c r="J6" t="s">
        <v>30</v>
      </c>
      <c r="L6" t="s">
        <v>31</v>
      </c>
      <c r="M6" t="s">
        <v>32</v>
      </c>
      <c r="P6" t="s">
        <v>26</v>
      </c>
      <c r="Q6" t="s">
        <v>33</v>
      </c>
      <c r="R6" t="s">
        <v>34</v>
      </c>
      <c r="W6" s="32">
        <v>-6545.37</v>
      </c>
      <c r="X6" t="s">
        <v>47</v>
      </c>
      <c r="Y6" t="s">
        <v>36</v>
      </c>
      <c r="Z6" t="s">
        <v>36</v>
      </c>
    </row>
    <row r="7" spans="1:26" x14ac:dyDescent="0.3">
      <c r="A7" t="s">
        <v>26</v>
      </c>
      <c r="B7" t="s">
        <v>27</v>
      </c>
      <c r="C7" s="27">
        <v>2021</v>
      </c>
      <c r="D7" s="28">
        <v>5</v>
      </c>
      <c r="E7" t="s">
        <v>28</v>
      </c>
      <c r="F7" t="s">
        <v>46</v>
      </c>
      <c r="G7" s="29">
        <v>44152</v>
      </c>
      <c r="H7" s="30">
        <v>44152</v>
      </c>
      <c r="I7" s="31">
        <v>5</v>
      </c>
      <c r="J7" t="s">
        <v>30</v>
      </c>
      <c r="L7" t="s">
        <v>31</v>
      </c>
      <c r="M7" t="s">
        <v>32</v>
      </c>
      <c r="P7" t="s">
        <v>26</v>
      </c>
      <c r="Q7" t="s">
        <v>33</v>
      </c>
      <c r="R7" t="s">
        <v>34</v>
      </c>
      <c r="W7" s="32">
        <v>-1254</v>
      </c>
      <c r="X7" t="s">
        <v>48</v>
      </c>
      <c r="Y7" t="s">
        <v>36</v>
      </c>
      <c r="Z7" t="s">
        <v>36</v>
      </c>
    </row>
    <row r="8" spans="1:26" x14ac:dyDescent="0.3">
      <c r="A8" t="s">
        <v>26</v>
      </c>
      <c r="B8" t="s">
        <v>27</v>
      </c>
      <c r="C8" s="27">
        <v>2021</v>
      </c>
      <c r="D8" s="28">
        <v>5</v>
      </c>
      <c r="E8" t="s">
        <v>28</v>
      </c>
      <c r="F8" t="s">
        <v>46</v>
      </c>
      <c r="G8" s="29">
        <v>44152</v>
      </c>
      <c r="H8" s="30">
        <v>44152</v>
      </c>
      <c r="I8" s="31">
        <v>41</v>
      </c>
      <c r="J8" t="s">
        <v>30</v>
      </c>
      <c r="L8" t="s">
        <v>31</v>
      </c>
      <c r="M8" t="s">
        <v>32</v>
      </c>
      <c r="P8" t="s">
        <v>26</v>
      </c>
      <c r="Q8" t="s">
        <v>33</v>
      </c>
      <c r="R8" t="s">
        <v>34</v>
      </c>
      <c r="W8" s="32">
        <v>-28473.61</v>
      </c>
      <c r="X8" t="s">
        <v>49</v>
      </c>
      <c r="Y8" t="s">
        <v>36</v>
      </c>
      <c r="Z8" t="s">
        <v>36</v>
      </c>
    </row>
    <row r="9" spans="1:26" x14ac:dyDescent="0.3">
      <c r="A9" t="s">
        <v>26</v>
      </c>
      <c r="B9" t="s">
        <v>27</v>
      </c>
      <c r="C9" s="27">
        <v>2021</v>
      </c>
      <c r="D9" s="28">
        <v>5</v>
      </c>
      <c r="E9" t="s">
        <v>28</v>
      </c>
      <c r="F9" t="s">
        <v>46</v>
      </c>
      <c r="G9" s="29">
        <v>44152</v>
      </c>
      <c r="H9" s="30">
        <v>44152</v>
      </c>
      <c r="I9" s="31">
        <v>42</v>
      </c>
      <c r="J9" t="s">
        <v>30</v>
      </c>
      <c r="L9" t="s">
        <v>31</v>
      </c>
      <c r="M9" t="s">
        <v>32</v>
      </c>
      <c r="P9" t="s">
        <v>26</v>
      </c>
      <c r="Q9" t="s">
        <v>33</v>
      </c>
      <c r="R9" t="s">
        <v>34</v>
      </c>
      <c r="W9" s="32">
        <v>-31880</v>
      </c>
      <c r="X9" t="s">
        <v>50</v>
      </c>
      <c r="Y9" t="s">
        <v>36</v>
      </c>
      <c r="Z9" t="s">
        <v>36</v>
      </c>
    </row>
    <row r="10" spans="1:26" x14ac:dyDescent="0.3">
      <c r="A10" t="s">
        <v>26</v>
      </c>
      <c r="B10" t="s">
        <v>27</v>
      </c>
      <c r="C10" s="27">
        <v>2021</v>
      </c>
      <c r="D10" s="28">
        <v>5</v>
      </c>
      <c r="E10" t="s">
        <v>28</v>
      </c>
      <c r="F10" t="s">
        <v>46</v>
      </c>
      <c r="G10" s="29">
        <v>44152</v>
      </c>
      <c r="H10" s="30">
        <v>44152</v>
      </c>
      <c r="I10" s="31">
        <v>43</v>
      </c>
      <c r="J10" t="s">
        <v>30</v>
      </c>
      <c r="L10" t="s">
        <v>31</v>
      </c>
      <c r="M10" t="s">
        <v>32</v>
      </c>
      <c r="P10" t="s">
        <v>26</v>
      </c>
      <c r="Q10" t="s">
        <v>33</v>
      </c>
      <c r="R10" t="s">
        <v>34</v>
      </c>
      <c r="W10" s="32">
        <v>-812</v>
      </c>
      <c r="X10" t="s">
        <v>51</v>
      </c>
      <c r="Y10" t="s">
        <v>36</v>
      </c>
      <c r="Z10" t="s">
        <v>36</v>
      </c>
    </row>
    <row r="11" spans="1:26" x14ac:dyDescent="0.3">
      <c r="A11" t="s">
        <v>26</v>
      </c>
      <c r="B11" t="s">
        <v>27</v>
      </c>
      <c r="C11" s="27">
        <v>2021</v>
      </c>
      <c r="D11" s="28">
        <v>5</v>
      </c>
      <c r="E11" t="s">
        <v>28</v>
      </c>
      <c r="F11" t="s">
        <v>46</v>
      </c>
      <c r="G11" s="29">
        <v>44152</v>
      </c>
      <c r="H11" s="30">
        <v>44152</v>
      </c>
      <c r="I11" s="31">
        <v>56</v>
      </c>
      <c r="J11" t="s">
        <v>30</v>
      </c>
      <c r="L11" t="s">
        <v>31</v>
      </c>
      <c r="M11" t="s">
        <v>32</v>
      </c>
      <c r="P11" t="s">
        <v>26</v>
      </c>
      <c r="Q11" t="s">
        <v>33</v>
      </c>
      <c r="R11" t="s">
        <v>34</v>
      </c>
      <c r="W11" s="32">
        <v>-10353.620000000001</v>
      </c>
      <c r="X11" t="s">
        <v>52</v>
      </c>
      <c r="Y11" t="s">
        <v>36</v>
      </c>
      <c r="Z11" t="s">
        <v>36</v>
      </c>
    </row>
    <row r="12" spans="1:26" x14ac:dyDescent="0.3">
      <c r="A12" t="s">
        <v>26</v>
      </c>
      <c r="B12" t="s">
        <v>27</v>
      </c>
      <c r="C12" s="27">
        <v>2021</v>
      </c>
      <c r="D12" s="28">
        <v>5</v>
      </c>
      <c r="E12" t="s">
        <v>28</v>
      </c>
      <c r="F12" t="s">
        <v>46</v>
      </c>
      <c r="G12" s="29">
        <v>44152</v>
      </c>
      <c r="H12" s="30">
        <v>44152</v>
      </c>
      <c r="I12" s="31">
        <v>57</v>
      </c>
      <c r="J12" t="s">
        <v>30</v>
      </c>
      <c r="L12" t="s">
        <v>31</v>
      </c>
      <c r="M12" t="s">
        <v>32</v>
      </c>
      <c r="P12" t="s">
        <v>26</v>
      </c>
      <c r="Q12" t="s">
        <v>33</v>
      </c>
      <c r="R12" t="s">
        <v>34</v>
      </c>
      <c r="W12" s="32">
        <v>-25995</v>
      </c>
      <c r="X12" t="s">
        <v>53</v>
      </c>
      <c r="Y12" t="s">
        <v>36</v>
      </c>
      <c r="Z12" t="s">
        <v>36</v>
      </c>
    </row>
    <row r="13" spans="1:26" x14ac:dyDescent="0.3">
      <c r="A13" t="s">
        <v>26</v>
      </c>
      <c r="B13" t="s">
        <v>27</v>
      </c>
      <c r="C13" s="27">
        <v>2021</v>
      </c>
      <c r="D13" s="28">
        <v>5</v>
      </c>
      <c r="E13" t="s">
        <v>28</v>
      </c>
      <c r="F13" t="s">
        <v>46</v>
      </c>
      <c r="G13" s="29">
        <v>44152</v>
      </c>
      <c r="H13" s="30">
        <v>44152</v>
      </c>
      <c r="I13" s="31">
        <v>58</v>
      </c>
      <c r="J13" t="s">
        <v>30</v>
      </c>
      <c r="L13" t="s">
        <v>31</v>
      </c>
      <c r="M13" t="s">
        <v>32</v>
      </c>
      <c r="P13" t="s">
        <v>26</v>
      </c>
      <c r="Q13" t="s">
        <v>33</v>
      </c>
      <c r="R13" t="s">
        <v>34</v>
      </c>
      <c r="W13" s="32">
        <v>-40454</v>
      </c>
      <c r="X13" t="s">
        <v>54</v>
      </c>
      <c r="Y13" t="s">
        <v>36</v>
      </c>
      <c r="Z13" t="s">
        <v>36</v>
      </c>
    </row>
    <row r="14" spans="1:26" x14ac:dyDescent="0.3">
      <c r="A14" t="s">
        <v>26</v>
      </c>
      <c r="B14" t="s">
        <v>27</v>
      </c>
      <c r="C14" s="27">
        <v>2021</v>
      </c>
      <c r="D14" s="28">
        <v>5</v>
      </c>
      <c r="E14" t="s">
        <v>28</v>
      </c>
      <c r="F14" t="s">
        <v>46</v>
      </c>
      <c r="G14" s="29">
        <v>44152</v>
      </c>
      <c r="H14" s="30">
        <v>44152</v>
      </c>
      <c r="I14" s="31">
        <v>59</v>
      </c>
      <c r="J14" t="s">
        <v>30</v>
      </c>
      <c r="L14" t="s">
        <v>31</v>
      </c>
      <c r="M14" t="s">
        <v>32</v>
      </c>
      <c r="P14" t="s">
        <v>26</v>
      </c>
      <c r="Q14" t="s">
        <v>33</v>
      </c>
      <c r="R14" t="s">
        <v>34</v>
      </c>
      <c r="W14" s="32">
        <v>-20367.5</v>
      </c>
      <c r="X14" t="s">
        <v>55</v>
      </c>
      <c r="Y14" t="s">
        <v>36</v>
      </c>
      <c r="Z14" t="s">
        <v>36</v>
      </c>
    </row>
    <row r="15" spans="1:26" x14ac:dyDescent="0.3">
      <c r="A15" t="s">
        <v>26</v>
      </c>
      <c r="B15" t="s">
        <v>27</v>
      </c>
      <c r="C15" s="27">
        <v>2021</v>
      </c>
      <c r="D15" s="28">
        <v>5</v>
      </c>
      <c r="E15" t="s">
        <v>28</v>
      </c>
      <c r="F15" t="s">
        <v>46</v>
      </c>
      <c r="G15" s="29">
        <v>44152</v>
      </c>
      <c r="H15" s="30">
        <v>44152</v>
      </c>
      <c r="I15" s="31">
        <v>60</v>
      </c>
      <c r="J15" t="s">
        <v>30</v>
      </c>
      <c r="L15" t="s">
        <v>31</v>
      </c>
      <c r="M15" t="s">
        <v>32</v>
      </c>
      <c r="P15" t="s">
        <v>26</v>
      </c>
      <c r="Q15" t="s">
        <v>33</v>
      </c>
      <c r="R15" t="s">
        <v>34</v>
      </c>
      <c r="W15" s="32">
        <v>-300.79000000000002</v>
      </c>
      <c r="X15" t="s">
        <v>56</v>
      </c>
      <c r="Y15" t="s">
        <v>36</v>
      </c>
      <c r="Z15" t="s">
        <v>36</v>
      </c>
    </row>
    <row r="16" spans="1:26" x14ac:dyDescent="0.3">
      <c r="A16" t="s">
        <v>26</v>
      </c>
      <c r="B16" t="s">
        <v>27</v>
      </c>
      <c r="C16" s="27">
        <v>2021</v>
      </c>
      <c r="D16" s="28">
        <v>5</v>
      </c>
      <c r="E16" t="s">
        <v>28</v>
      </c>
      <c r="F16" t="s">
        <v>46</v>
      </c>
      <c r="G16" s="29">
        <v>44152</v>
      </c>
      <c r="H16" s="30">
        <v>44152</v>
      </c>
      <c r="I16" s="31">
        <v>61</v>
      </c>
      <c r="J16" t="s">
        <v>30</v>
      </c>
      <c r="L16" t="s">
        <v>31</v>
      </c>
      <c r="M16" t="s">
        <v>32</v>
      </c>
      <c r="P16" t="s">
        <v>26</v>
      </c>
      <c r="Q16" t="s">
        <v>33</v>
      </c>
      <c r="R16" t="s">
        <v>34</v>
      </c>
      <c r="W16" s="32">
        <v>-1800</v>
      </c>
      <c r="X16" t="s">
        <v>57</v>
      </c>
      <c r="Y16" t="s">
        <v>36</v>
      </c>
      <c r="Z16" t="s">
        <v>36</v>
      </c>
    </row>
    <row r="17" spans="1:26" x14ac:dyDescent="0.3">
      <c r="A17" t="s">
        <v>26</v>
      </c>
      <c r="B17" t="s">
        <v>27</v>
      </c>
      <c r="C17" s="27">
        <v>2021</v>
      </c>
      <c r="D17" s="28">
        <v>5</v>
      </c>
      <c r="E17" t="s">
        <v>28</v>
      </c>
      <c r="F17" t="s">
        <v>46</v>
      </c>
      <c r="G17" s="29">
        <v>44152</v>
      </c>
      <c r="H17" s="30">
        <v>44152</v>
      </c>
      <c r="I17" s="31">
        <v>62</v>
      </c>
      <c r="J17" t="s">
        <v>30</v>
      </c>
      <c r="L17" t="s">
        <v>31</v>
      </c>
      <c r="M17" t="s">
        <v>32</v>
      </c>
      <c r="P17" t="s">
        <v>26</v>
      </c>
      <c r="Q17" t="s">
        <v>33</v>
      </c>
      <c r="R17" t="s">
        <v>34</v>
      </c>
      <c r="W17" s="32">
        <v>-16365</v>
      </c>
      <c r="X17" t="s">
        <v>58</v>
      </c>
      <c r="Y17" t="s">
        <v>36</v>
      </c>
      <c r="Z17" t="s">
        <v>36</v>
      </c>
    </row>
    <row r="18" spans="1:26" x14ac:dyDescent="0.3">
      <c r="A18" t="s">
        <v>26</v>
      </c>
      <c r="B18" t="s">
        <v>27</v>
      </c>
      <c r="C18" s="27">
        <v>2021</v>
      </c>
      <c r="D18" s="28">
        <v>5</v>
      </c>
      <c r="E18" t="s">
        <v>28</v>
      </c>
      <c r="F18" t="s">
        <v>46</v>
      </c>
      <c r="G18" s="29">
        <v>44152</v>
      </c>
      <c r="H18" s="30">
        <v>44152</v>
      </c>
      <c r="I18" s="31">
        <v>95</v>
      </c>
      <c r="J18" t="s">
        <v>30</v>
      </c>
      <c r="L18" t="s">
        <v>31</v>
      </c>
      <c r="M18" t="s">
        <v>32</v>
      </c>
      <c r="P18" t="s">
        <v>26</v>
      </c>
      <c r="Q18" t="s">
        <v>33</v>
      </c>
      <c r="R18" t="s">
        <v>34</v>
      </c>
      <c r="W18" s="32">
        <v>-34384.57</v>
      </c>
      <c r="X18" t="s">
        <v>59</v>
      </c>
      <c r="Y18" t="s">
        <v>36</v>
      </c>
      <c r="Z18" t="s">
        <v>36</v>
      </c>
    </row>
    <row r="19" spans="1:26" x14ac:dyDescent="0.3">
      <c r="A19" t="s">
        <v>26</v>
      </c>
      <c r="B19" t="s">
        <v>27</v>
      </c>
      <c r="C19" s="27">
        <v>2021</v>
      </c>
      <c r="D19" s="28">
        <v>5</v>
      </c>
      <c r="E19" t="s">
        <v>28</v>
      </c>
      <c r="F19" t="s">
        <v>46</v>
      </c>
      <c r="G19" s="29">
        <v>44152</v>
      </c>
      <c r="H19" s="30">
        <v>44152</v>
      </c>
      <c r="I19" s="31">
        <v>100</v>
      </c>
      <c r="J19" t="s">
        <v>30</v>
      </c>
      <c r="L19" t="s">
        <v>31</v>
      </c>
      <c r="M19" t="s">
        <v>32</v>
      </c>
      <c r="P19" t="s">
        <v>26</v>
      </c>
      <c r="Q19" t="s">
        <v>33</v>
      </c>
      <c r="R19" t="s">
        <v>34</v>
      </c>
      <c r="W19" s="32">
        <v>-17544.75</v>
      </c>
      <c r="X19" t="s">
        <v>60</v>
      </c>
      <c r="Y19" t="s">
        <v>36</v>
      </c>
      <c r="Z19" t="s">
        <v>36</v>
      </c>
    </row>
    <row r="20" spans="1:26" x14ac:dyDescent="0.3">
      <c r="A20" t="s">
        <v>26</v>
      </c>
      <c r="B20" t="s">
        <v>27</v>
      </c>
      <c r="C20" s="27">
        <v>2021</v>
      </c>
      <c r="D20" s="28">
        <v>5</v>
      </c>
      <c r="E20" t="s">
        <v>28</v>
      </c>
      <c r="F20" t="s">
        <v>46</v>
      </c>
      <c r="G20" s="29">
        <v>44152</v>
      </c>
      <c r="H20" s="30">
        <v>44152</v>
      </c>
      <c r="I20" s="31">
        <v>109</v>
      </c>
      <c r="J20" t="s">
        <v>30</v>
      </c>
      <c r="L20" t="s">
        <v>31</v>
      </c>
      <c r="M20" t="s">
        <v>32</v>
      </c>
      <c r="P20" t="s">
        <v>26</v>
      </c>
      <c r="Q20" t="s">
        <v>33</v>
      </c>
      <c r="R20" t="s">
        <v>34</v>
      </c>
      <c r="W20" s="32">
        <v>-9307.5499999999993</v>
      </c>
      <c r="X20" t="s">
        <v>61</v>
      </c>
      <c r="Y20" t="s">
        <v>36</v>
      </c>
      <c r="Z20" t="s">
        <v>36</v>
      </c>
    </row>
    <row r="21" spans="1:26" x14ac:dyDescent="0.3">
      <c r="A21" t="s">
        <v>26</v>
      </c>
      <c r="B21" t="s">
        <v>27</v>
      </c>
      <c r="C21" s="27">
        <v>2021</v>
      </c>
      <c r="D21" s="28">
        <v>5</v>
      </c>
      <c r="E21" t="s">
        <v>28</v>
      </c>
      <c r="F21" t="s">
        <v>46</v>
      </c>
      <c r="G21" s="29">
        <v>44152</v>
      </c>
      <c r="H21" s="30">
        <v>44152</v>
      </c>
      <c r="I21" s="31">
        <v>110</v>
      </c>
      <c r="J21" t="s">
        <v>30</v>
      </c>
      <c r="L21" t="s">
        <v>31</v>
      </c>
      <c r="M21" t="s">
        <v>32</v>
      </c>
      <c r="P21" t="s">
        <v>26</v>
      </c>
      <c r="Q21" t="s">
        <v>33</v>
      </c>
      <c r="R21" t="s">
        <v>34</v>
      </c>
      <c r="W21" s="32">
        <v>-24119</v>
      </c>
      <c r="X21" t="s">
        <v>62</v>
      </c>
      <c r="Y21" t="s">
        <v>36</v>
      </c>
      <c r="Z21" t="s">
        <v>36</v>
      </c>
    </row>
    <row r="22" spans="1:26" x14ac:dyDescent="0.3">
      <c r="A22" t="s">
        <v>26</v>
      </c>
      <c r="B22" t="s">
        <v>27</v>
      </c>
      <c r="C22" s="27">
        <v>2021</v>
      </c>
      <c r="D22" s="28">
        <v>5</v>
      </c>
      <c r="E22" t="s">
        <v>28</v>
      </c>
      <c r="F22" t="s">
        <v>46</v>
      </c>
      <c r="G22" s="29">
        <v>44152</v>
      </c>
      <c r="H22" s="30">
        <v>44152</v>
      </c>
      <c r="I22" s="31">
        <v>111</v>
      </c>
      <c r="J22" t="s">
        <v>30</v>
      </c>
      <c r="L22" t="s">
        <v>31</v>
      </c>
      <c r="M22" t="s">
        <v>32</v>
      </c>
      <c r="P22" t="s">
        <v>26</v>
      </c>
      <c r="Q22" t="s">
        <v>33</v>
      </c>
      <c r="R22" t="s">
        <v>34</v>
      </c>
      <c r="W22" s="32">
        <v>-49983</v>
      </c>
      <c r="X22" t="s">
        <v>63</v>
      </c>
      <c r="Y22" t="s">
        <v>36</v>
      </c>
      <c r="Z22" t="s">
        <v>36</v>
      </c>
    </row>
    <row r="23" spans="1:26" x14ac:dyDescent="0.3">
      <c r="A23" t="s">
        <v>26</v>
      </c>
      <c r="B23" t="s">
        <v>27</v>
      </c>
      <c r="C23" s="27">
        <v>2021</v>
      </c>
      <c r="D23" s="28">
        <v>5</v>
      </c>
      <c r="E23" t="s">
        <v>28</v>
      </c>
      <c r="F23" t="s">
        <v>46</v>
      </c>
      <c r="G23" s="29">
        <v>44152</v>
      </c>
      <c r="H23" s="30">
        <v>44152</v>
      </c>
      <c r="I23" s="31">
        <v>112</v>
      </c>
      <c r="J23" t="s">
        <v>30</v>
      </c>
      <c r="L23" t="s">
        <v>31</v>
      </c>
      <c r="M23" t="s">
        <v>32</v>
      </c>
      <c r="P23" t="s">
        <v>26</v>
      </c>
      <c r="Q23" t="s">
        <v>33</v>
      </c>
      <c r="R23" t="s">
        <v>34</v>
      </c>
      <c r="W23" s="32">
        <v>-14776</v>
      </c>
      <c r="X23" t="s">
        <v>64</v>
      </c>
      <c r="Y23" t="s">
        <v>36</v>
      </c>
      <c r="Z23" t="s">
        <v>36</v>
      </c>
    </row>
    <row r="24" spans="1:26" x14ac:dyDescent="0.3">
      <c r="A24" t="s">
        <v>26</v>
      </c>
      <c r="B24" t="s">
        <v>27</v>
      </c>
      <c r="C24" s="27">
        <v>2021</v>
      </c>
      <c r="D24" s="28">
        <v>5</v>
      </c>
      <c r="E24" t="s">
        <v>28</v>
      </c>
      <c r="F24" t="s">
        <v>46</v>
      </c>
      <c r="G24" s="29">
        <v>44152</v>
      </c>
      <c r="H24" s="30">
        <v>44152</v>
      </c>
      <c r="I24" s="31">
        <v>113</v>
      </c>
      <c r="J24" t="s">
        <v>30</v>
      </c>
      <c r="L24" t="s">
        <v>31</v>
      </c>
      <c r="M24" t="s">
        <v>32</v>
      </c>
      <c r="P24" t="s">
        <v>26</v>
      </c>
      <c r="Q24" t="s">
        <v>33</v>
      </c>
      <c r="R24" t="s">
        <v>34</v>
      </c>
      <c r="W24" s="32">
        <v>-11307.72</v>
      </c>
      <c r="X24" t="s">
        <v>65</v>
      </c>
      <c r="Y24" t="s">
        <v>36</v>
      </c>
      <c r="Z24" t="s">
        <v>36</v>
      </c>
    </row>
    <row r="25" spans="1:26" x14ac:dyDescent="0.3">
      <c r="A25" t="s">
        <v>26</v>
      </c>
      <c r="B25" t="s">
        <v>27</v>
      </c>
      <c r="C25" s="27">
        <v>2021</v>
      </c>
      <c r="D25" s="28">
        <v>5</v>
      </c>
      <c r="E25" t="s">
        <v>28</v>
      </c>
      <c r="F25" t="s">
        <v>46</v>
      </c>
      <c r="G25" s="29">
        <v>44152</v>
      </c>
      <c r="H25" s="30">
        <v>44152</v>
      </c>
      <c r="I25" s="31">
        <v>170</v>
      </c>
      <c r="J25" t="s">
        <v>30</v>
      </c>
      <c r="K25" t="s">
        <v>37</v>
      </c>
      <c r="L25" t="s">
        <v>38</v>
      </c>
      <c r="M25" t="s">
        <v>39</v>
      </c>
      <c r="P25" t="s">
        <v>26</v>
      </c>
      <c r="Q25" t="s">
        <v>33</v>
      </c>
      <c r="R25" t="s">
        <v>34</v>
      </c>
      <c r="S25" t="s">
        <v>66</v>
      </c>
      <c r="W25" s="32">
        <v>28473.61</v>
      </c>
      <c r="X25" t="s">
        <v>49</v>
      </c>
      <c r="Y25" t="s">
        <v>67</v>
      </c>
      <c r="Z25" t="s">
        <v>36</v>
      </c>
    </row>
    <row r="26" spans="1:26" x14ac:dyDescent="0.3">
      <c r="A26" t="s">
        <v>26</v>
      </c>
      <c r="B26" t="s">
        <v>27</v>
      </c>
      <c r="C26" s="27">
        <v>2021</v>
      </c>
      <c r="D26" s="28">
        <v>5</v>
      </c>
      <c r="E26" t="s">
        <v>28</v>
      </c>
      <c r="F26" t="s">
        <v>46</v>
      </c>
      <c r="G26" s="29">
        <v>44152</v>
      </c>
      <c r="H26" s="30">
        <v>44152</v>
      </c>
      <c r="I26" s="31">
        <v>171</v>
      </c>
      <c r="J26" t="s">
        <v>30</v>
      </c>
      <c r="K26" t="s">
        <v>37</v>
      </c>
      <c r="L26" t="s">
        <v>38</v>
      </c>
      <c r="M26" t="s">
        <v>39</v>
      </c>
      <c r="P26" t="s">
        <v>26</v>
      </c>
      <c r="Q26" t="s">
        <v>33</v>
      </c>
      <c r="R26" t="s">
        <v>34</v>
      </c>
      <c r="S26" t="s">
        <v>68</v>
      </c>
      <c r="W26" s="32">
        <v>31880</v>
      </c>
      <c r="X26" t="s">
        <v>50</v>
      </c>
      <c r="Y26" t="s">
        <v>69</v>
      </c>
      <c r="Z26" t="s">
        <v>36</v>
      </c>
    </row>
    <row r="27" spans="1:26" x14ac:dyDescent="0.3">
      <c r="A27" t="s">
        <v>26</v>
      </c>
      <c r="B27" t="s">
        <v>27</v>
      </c>
      <c r="C27" s="27">
        <v>2021</v>
      </c>
      <c r="D27" s="28">
        <v>5</v>
      </c>
      <c r="E27" t="s">
        <v>28</v>
      </c>
      <c r="F27" t="s">
        <v>46</v>
      </c>
      <c r="G27" s="29">
        <v>44152</v>
      </c>
      <c r="H27" s="30">
        <v>44152</v>
      </c>
      <c r="I27" s="31">
        <v>172</v>
      </c>
      <c r="J27" t="s">
        <v>30</v>
      </c>
      <c r="K27" t="s">
        <v>37</v>
      </c>
      <c r="L27" t="s">
        <v>38</v>
      </c>
      <c r="M27" t="s">
        <v>39</v>
      </c>
      <c r="P27" t="s">
        <v>26</v>
      </c>
      <c r="Q27" t="s">
        <v>33</v>
      </c>
      <c r="R27" t="s">
        <v>34</v>
      </c>
      <c r="S27" t="s">
        <v>70</v>
      </c>
      <c r="W27" s="32">
        <v>812</v>
      </c>
      <c r="X27" t="s">
        <v>51</v>
      </c>
      <c r="Y27" t="s">
        <v>71</v>
      </c>
      <c r="Z27" t="s">
        <v>36</v>
      </c>
    </row>
    <row r="28" spans="1:26" x14ac:dyDescent="0.3">
      <c r="A28" t="s">
        <v>26</v>
      </c>
      <c r="B28" t="s">
        <v>27</v>
      </c>
      <c r="C28" s="27">
        <v>2021</v>
      </c>
      <c r="D28" s="28">
        <v>5</v>
      </c>
      <c r="E28" t="s">
        <v>28</v>
      </c>
      <c r="F28" t="s">
        <v>46</v>
      </c>
      <c r="G28" s="29">
        <v>44152</v>
      </c>
      <c r="H28" s="30">
        <v>44152</v>
      </c>
      <c r="I28" s="31">
        <v>183</v>
      </c>
      <c r="J28" t="s">
        <v>30</v>
      </c>
      <c r="K28" t="s">
        <v>37</v>
      </c>
      <c r="L28" t="s">
        <v>38</v>
      </c>
      <c r="M28" t="s">
        <v>39</v>
      </c>
      <c r="P28" t="s">
        <v>26</v>
      </c>
      <c r="Q28" t="s">
        <v>33</v>
      </c>
      <c r="R28" t="s">
        <v>34</v>
      </c>
      <c r="S28" t="s">
        <v>72</v>
      </c>
      <c r="W28" s="32">
        <v>10353.620000000001</v>
      </c>
      <c r="X28" t="s">
        <v>52</v>
      </c>
      <c r="Y28" t="s">
        <v>73</v>
      </c>
      <c r="Z28" t="s">
        <v>36</v>
      </c>
    </row>
    <row r="29" spans="1:26" x14ac:dyDescent="0.3">
      <c r="A29" t="s">
        <v>26</v>
      </c>
      <c r="B29" t="s">
        <v>27</v>
      </c>
      <c r="C29" s="27">
        <v>2021</v>
      </c>
      <c r="D29" s="28">
        <v>5</v>
      </c>
      <c r="E29" t="s">
        <v>28</v>
      </c>
      <c r="F29" t="s">
        <v>46</v>
      </c>
      <c r="G29" s="29">
        <v>44152</v>
      </c>
      <c r="H29" s="30">
        <v>44152</v>
      </c>
      <c r="I29" s="31">
        <v>184</v>
      </c>
      <c r="J29" t="s">
        <v>30</v>
      </c>
      <c r="K29" t="s">
        <v>37</v>
      </c>
      <c r="L29" t="s">
        <v>38</v>
      </c>
      <c r="M29" t="s">
        <v>39</v>
      </c>
      <c r="P29" t="s">
        <v>26</v>
      </c>
      <c r="Q29" t="s">
        <v>33</v>
      </c>
      <c r="R29" t="s">
        <v>34</v>
      </c>
      <c r="S29" t="s">
        <v>74</v>
      </c>
      <c r="W29" s="32">
        <v>25995</v>
      </c>
      <c r="X29" t="s">
        <v>53</v>
      </c>
      <c r="Y29" t="s">
        <v>75</v>
      </c>
      <c r="Z29" t="s">
        <v>36</v>
      </c>
    </row>
    <row r="30" spans="1:26" x14ac:dyDescent="0.3">
      <c r="A30" t="s">
        <v>26</v>
      </c>
      <c r="B30" t="s">
        <v>27</v>
      </c>
      <c r="C30" s="27">
        <v>2021</v>
      </c>
      <c r="D30" s="28">
        <v>5</v>
      </c>
      <c r="E30" t="s">
        <v>28</v>
      </c>
      <c r="F30" t="s">
        <v>46</v>
      </c>
      <c r="G30" s="29">
        <v>44152</v>
      </c>
      <c r="H30" s="30">
        <v>44152</v>
      </c>
      <c r="I30" s="31">
        <v>220</v>
      </c>
      <c r="J30" t="s">
        <v>30</v>
      </c>
      <c r="K30" t="s">
        <v>37</v>
      </c>
      <c r="L30" t="s">
        <v>38</v>
      </c>
      <c r="M30" t="s">
        <v>39</v>
      </c>
      <c r="P30" t="s">
        <v>26</v>
      </c>
      <c r="Q30" t="s">
        <v>33</v>
      </c>
      <c r="R30" t="s">
        <v>34</v>
      </c>
      <c r="S30" t="s">
        <v>76</v>
      </c>
      <c r="W30" s="32">
        <v>1254</v>
      </c>
      <c r="X30" t="s">
        <v>48</v>
      </c>
      <c r="Y30" t="s">
        <v>77</v>
      </c>
      <c r="Z30" t="s">
        <v>36</v>
      </c>
    </row>
    <row r="31" spans="1:26" x14ac:dyDescent="0.3">
      <c r="A31" t="s">
        <v>26</v>
      </c>
      <c r="B31" t="s">
        <v>27</v>
      </c>
      <c r="C31" s="27">
        <v>2021</v>
      </c>
      <c r="D31" s="28">
        <v>5</v>
      </c>
      <c r="E31" t="s">
        <v>28</v>
      </c>
      <c r="F31" t="s">
        <v>46</v>
      </c>
      <c r="G31" s="29">
        <v>44152</v>
      </c>
      <c r="H31" s="30">
        <v>44152</v>
      </c>
      <c r="I31" s="31">
        <v>224</v>
      </c>
      <c r="J31" t="s">
        <v>30</v>
      </c>
      <c r="K31" t="s">
        <v>37</v>
      </c>
      <c r="L31" t="s">
        <v>38</v>
      </c>
      <c r="M31" t="s">
        <v>39</v>
      </c>
      <c r="P31" t="s">
        <v>26</v>
      </c>
      <c r="Q31" t="s">
        <v>33</v>
      </c>
      <c r="R31" t="s">
        <v>34</v>
      </c>
      <c r="S31" t="s">
        <v>78</v>
      </c>
      <c r="W31" s="32">
        <v>9307.5499999999993</v>
      </c>
      <c r="X31" t="s">
        <v>61</v>
      </c>
      <c r="Y31" t="s">
        <v>79</v>
      </c>
      <c r="Z31" t="s">
        <v>36</v>
      </c>
    </row>
    <row r="32" spans="1:26" x14ac:dyDescent="0.3">
      <c r="A32" t="s">
        <v>26</v>
      </c>
      <c r="B32" t="s">
        <v>27</v>
      </c>
      <c r="C32" s="27">
        <v>2021</v>
      </c>
      <c r="D32" s="28">
        <v>5</v>
      </c>
      <c r="E32" t="s">
        <v>28</v>
      </c>
      <c r="F32" t="s">
        <v>46</v>
      </c>
      <c r="G32" s="29">
        <v>44152</v>
      </c>
      <c r="H32" s="30">
        <v>44152</v>
      </c>
      <c r="I32" s="31">
        <v>232</v>
      </c>
      <c r="J32" t="s">
        <v>30</v>
      </c>
      <c r="K32" t="s">
        <v>37</v>
      </c>
      <c r="L32" t="s">
        <v>38</v>
      </c>
      <c r="M32" t="s">
        <v>39</v>
      </c>
      <c r="P32" t="s">
        <v>26</v>
      </c>
      <c r="Q32" t="s">
        <v>33</v>
      </c>
      <c r="R32" t="s">
        <v>34</v>
      </c>
      <c r="S32" t="s">
        <v>80</v>
      </c>
      <c r="W32" s="32">
        <v>17544.75</v>
      </c>
      <c r="X32" t="s">
        <v>60</v>
      </c>
      <c r="Y32" t="s">
        <v>81</v>
      </c>
      <c r="Z32" t="s">
        <v>36</v>
      </c>
    </row>
    <row r="33" spans="1:26" x14ac:dyDescent="0.3">
      <c r="A33" t="s">
        <v>26</v>
      </c>
      <c r="B33" t="s">
        <v>27</v>
      </c>
      <c r="C33" s="27">
        <v>2021</v>
      </c>
      <c r="D33" s="28">
        <v>5</v>
      </c>
      <c r="E33" t="s">
        <v>28</v>
      </c>
      <c r="F33" t="s">
        <v>46</v>
      </c>
      <c r="G33" s="29">
        <v>44152</v>
      </c>
      <c r="H33" s="30">
        <v>44152</v>
      </c>
      <c r="I33" s="31">
        <v>282</v>
      </c>
      <c r="J33" t="s">
        <v>30</v>
      </c>
      <c r="K33" t="s">
        <v>37</v>
      </c>
      <c r="L33" t="s">
        <v>82</v>
      </c>
      <c r="M33" t="s">
        <v>39</v>
      </c>
      <c r="P33" t="s">
        <v>26</v>
      </c>
      <c r="Q33" t="s">
        <v>33</v>
      </c>
      <c r="R33" t="s">
        <v>34</v>
      </c>
      <c r="S33" t="s">
        <v>83</v>
      </c>
      <c r="W33" s="32">
        <v>40454</v>
      </c>
      <c r="X33" t="s">
        <v>54</v>
      </c>
      <c r="Y33" t="s">
        <v>84</v>
      </c>
      <c r="Z33" t="s">
        <v>36</v>
      </c>
    </row>
    <row r="34" spans="1:26" x14ac:dyDescent="0.3">
      <c r="A34" t="s">
        <v>26</v>
      </c>
      <c r="B34" t="s">
        <v>27</v>
      </c>
      <c r="C34" s="27">
        <v>2021</v>
      </c>
      <c r="D34" s="28">
        <v>5</v>
      </c>
      <c r="E34" t="s">
        <v>28</v>
      </c>
      <c r="F34" t="s">
        <v>46</v>
      </c>
      <c r="G34" s="29">
        <v>44152</v>
      </c>
      <c r="H34" s="30">
        <v>44152</v>
      </c>
      <c r="I34" s="31">
        <v>283</v>
      </c>
      <c r="J34" t="s">
        <v>30</v>
      </c>
      <c r="K34" t="s">
        <v>37</v>
      </c>
      <c r="L34" t="s">
        <v>82</v>
      </c>
      <c r="M34" t="s">
        <v>39</v>
      </c>
      <c r="P34" t="s">
        <v>26</v>
      </c>
      <c r="Q34" t="s">
        <v>33</v>
      </c>
      <c r="R34" t="s">
        <v>34</v>
      </c>
      <c r="S34" t="s">
        <v>85</v>
      </c>
      <c r="W34" s="32">
        <v>20367.5</v>
      </c>
      <c r="X34" t="s">
        <v>55</v>
      </c>
      <c r="Y34" t="s">
        <v>86</v>
      </c>
      <c r="Z34" t="s">
        <v>36</v>
      </c>
    </row>
    <row r="35" spans="1:26" x14ac:dyDescent="0.3">
      <c r="A35" t="s">
        <v>26</v>
      </c>
      <c r="B35" t="s">
        <v>27</v>
      </c>
      <c r="C35" s="27">
        <v>2021</v>
      </c>
      <c r="D35" s="28">
        <v>5</v>
      </c>
      <c r="E35" t="s">
        <v>28</v>
      </c>
      <c r="F35" t="s">
        <v>46</v>
      </c>
      <c r="G35" s="29">
        <v>44152</v>
      </c>
      <c r="H35" s="30">
        <v>44152</v>
      </c>
      <c r="I35" s="31">
        <v>284</v>
      </c>
      <c r="J35" t="s">
        <v>30</v>
      </c>
      <c r="K35" t="s">
        <v>37</v>
      </c>
      <c r="L35" t="s">
        <v>82</v>
      </c>
      <c r="M35" t="s">
        <v>39</v>
      </c>
      <c r="P35" t="s">
        <v>26</v>
      </c>
      <c r="Q35" t="s">
        <v>33</v>
      </c>
      <c r="R35" t="s">
        <v>34</v>
      </c>
      <c r="S35" t="s">
        <v>87</v>
      </c>
      <c r="W35" s="32">
        <v>300.79000000000002</v>
      </c>
      <c r="X35" t="s">
        <v>56</v>
      </c>
      <c r="Y35" t="s">
        <v>88</v>
      </c>
      <c r="Z35" t="s">
        <v>36</v>
      </c>
    </row>
    <row r="36" spans="1:26" x14ac:dyDescent="0.3">
      <c r="A36" t="s">
        <v>26</v>
      </c>
      <c r="B36" t="s">
        <v>27</v>
      </c>
      <c r="C36" s="27">
        <v>2021</v>
      </c>
      <c r="D36" s="28">
        <v>5</v>
      </c>
      <c r="E36" t="s">
        <v>28</v>
      </c>
      <c r="F36" t="s">
        <v>46</v>
      </c>
      <c r="G36" s="29">
        <v>44152</v>
      </c>
      <c r="H36" s="30">
        <v>44152</v>
      </c>
      <c r="I36" s="31">
        <v>285</v>
      </c>
      <c r="J36" t="s">
        <v>30</v>
      </c>
      <c r="K36" t="s">
        <v>37</v>
      </c>
      <c r="L36" t="s">
        <v>82</v>
      </c>
      <c r="M36" t="s">
        <v>39</v>
      </c>
      <c r="P36" t="s">
        <v>26</v>
      </c>
      <c r="Q36" t="s">
        <v>33</v>
      </c>
      <c r="R36" t="s">
        <v>34</v>
      </c>
      <c r="S36" t="s">
        <v>89</v>
      </c>
      <c r="W36" s="32">
        <v>1800</v>
      </c>
      <c r="X36" t="s">
        <v>57</v>
      </c>
      <c r="Y36" t="s">
        <v>90</v>
      </c>
      <c r="Z36" t="s">
        <v>36</v>
      </c>
    </row>
    <row r="37" spans="1:26" x14ac:dyDescent="0.3">
      <c r="A37" t="s">
        <v>26</v>
      </c>
      <c r="B37" t="s">
        <v>27</v>
      </c>
      <c r="C37" s="27">
        <v>2021</v>
      </c>
      <c r="D37" s="28">
        <v>5</v>
      </c>
      <c r="E37" t="s">
        <v>28</v>
      </c>
      <c r="F37" t="s">
        <v>46</v>
      </c>
      <c r="G37" s="29">
        <v>44152</v>
      </c>
      <c r="H37" s="30">
        <v>44152</v>
      </c>
      <c r="I37" s="31">
        <v>286</v>
      </c>
      <c r="J37" t="s">
        <v>30</v>
      </c>
      <c r="K37" t="s">
        <v>37</v>
      </c>
      <c r="L37" t="s">
        <v>82</v>
      </c>
      <c r="M37" t="s">
        <v>39</v>
      </c>
      <c r="P37" t="s">
        <v>26</v>
      </c>
      <c r="Q37" t="s">
        <v>33</v>
      </c>
      <c r="R37" t="s">
        <v>34</v>
      </c>
      <c r="S37" t="s">
        <v>91</v>
      </c>
      <c r="W37" s="32">
        <v>16365</v>
      </c>
      <c r="X37" t="s">
        <v>58</v>
      </c>
      <c r="Y37" t="s">
        <v>92</v>
      </c>
      <c r="Z37" t="s">
        <v>36</v>
      </c>
    </row>
    <row r="38" spans="1:26" x14ac:dyDescent="0.3">
      <c r="A38" t="s">
        <v>26</v>
      </c>
      <c r="B38" t="s">
        <v>27</v>
      </c>
      <c r="C38" s="27">
        <v>2021</v>
      </c>
      <c r="D38" s="28">
        <v>5</v>
      </c>
      <c r="E38" t="s">
        <v>28</v>
      </c>
      <c r="F38" t="s">
        <v>46</v>
      </c>
      <c r="G38" s="29">
        <v>44152</v>
      </c>
      <c r="H38" s="30">
        <v>44152</v>
      </c>
      <c r="I38" s="31">
        <v>296</v>
      </c>
      <c r="J38" t="s">
        <v>30</v>
      </c>
      <c r="K38" t="s">
        <v>37</v>
      </c>
      <c r="L38" t="s">
        <v>82</v>
      </c>
      <c r="M38" t="s">
        <v>39</v>
      </c>
      <c r="P38" t="s">
        <v>26</v>
      </c>
      <c r="Q38" t="s">
        <v>33</v>
      </c>
      <c r="R38" t="s">
        <v>34</v>
      </c>
      <c r="S38" t="s">
        <v>93</v>
      </c>
      <c r="W38" s="32">
        <v>6545.37</v>
      </c>
      <c r="X38" t="s">
        <v>47</v>
      </c>
      <c r="Y38" t="s">
        <v>94</v>
      </c>
      <c r="Z38" t="s">
        <v>36</v>
      </c>
    </row>
    <row r="39" spans="1:26" x14ac:dyDescent="0.3">
      <c r="A39" t="s">
        <v>26</v>
      </c>
      <c r="B39" t="s">
        <v>27</v>
      </c>
      <c r="C39" s="27">
        <v>2021</v>
      </c>
      <c r="D39" s="28">
        <v>5</v>
      </c>
      <c r="E39" t="s">
        <v>28</v>
      </c>
      <c r="F39" t="s">
        <v>46</v>
      </c>
      <c r="G39" s="29">
        <v>44152</v>
      </c>
      <c r="H39" s="30">
        <v>44152</v>
      </c>
      <c r="I39" s="31">
        <v>301</v>
      </c>
      <c r="J39" t="s">
        <v>30</v>
      </c>
      <c r="K39" t="s">
        <v>37</v>
      </c>
      <c r="L39" t="s">
        <v>82</v>
      </c>
      <c r="M39" t="s">
        <v>39</v>
      </c>
      <c r="P39" t="s">
        <v>26</v>
      </c>
      <c r="Q39" t="s">
        <v>33</v>
      </c>
      <c r="R39" t="s">
        <v>34</v>
      </c>
      <c r="S39" t="s">
        <v>95</v>
      </c>
      <c r="W39" s="32">
        <v>24119</v>
      </c>
      <c r="X39" t="s">
        <v>62</v>
      </c>
      <c r="Y39" t="s">
        <v>96</v>
      </c>
      <c r="Z39" t="s">
        <v>36</v>
      </c>
    </row>
    <row r="40" spans="1:26" x14ac:dyDescent="0.3">
      <c r="A40" t="s">
        <v>26</v>
      </c>
      <c r="B40" t="s">
        <v>27</v>
      </c>
      <c r="C40" s="27">
        <v>2021</v>
      </c>
      <c r="D40" s="28">
        <v>5</v>
      </c>
      <c r="E40" t="s">
        <v>28</v>
      </c>
      <c r="F40" t="s">
        <v>46</v>
      </c>
      <c r="G40" s="29">
        <v>44152</v>
      </c>
      <c r="H40" s="30">
        <v>44152</v>
      </c>
      <c r="I40" s="31">
        <v>302</v>
      </c>
      <c r="J40" t="s">
        <v>30</v>
      </c>
      <c r="K40" t="s">
        <v>37</v>
      </c>
      <c r="L40" t="s">
        <v>82</v>
      </c>
      <c r="M40" t="s">
        <v>39</v>
      </c>
      <c r="P40" t="s">
        <v>26</v>
      </c>
      <c r="Q40" t="s">
        <v>33</v>
      </c>
      <c r="R40" t="s">
        <v>34</v>
      </c>
      <c r="S40" t="s">
        <v>97</v>
      </c>
      <c r="W40" s="32">
        <v>49983</v>
      </c>
      <c r="X40" t="s">
        <v>63</v>
      </c>
      <c r="Y40" t="s">
        <v>98</v>
      </c>
      <c r="Z40" t="s">
        <v>36</v>
      </c>
    </row>
    <row r="41" spans="1:26" x14ac:dyDescent="0.3">
      <c r="A41" t="s">
        <v>26</v>
      </c>
      <c r="B41" t="s">
        <v>27</v>
      </c>
      <c r="C41" s="27">
        <v>2021</v>
      </c>
      <c r="D41" s="28">
        <v>5</v>
      </c>
      <c r="E41" t="s">
        <v>28</v>
      </c>
      <c r="F41" t="s">
        <v>46</v>
      </c>
      <c r="G41" s="29">
        <v>44152</v>
      </c>
      <c r="H41" s="30">
        <v>44152</v>
      </c>
      <c r="I41" s="31">
        <v>303</v>
      </c>
      <c r="J41" t="s">
        <v>30</v>
      </c>
      <c r="K41" t="s">
        <v>37</v>
      </c>
      <c r="L41" t="s">
        <v>82</v>
      </c>
      <c r="M41" t="s">
        <v>39</v>
      </c>
      <c r="P41" t="s">
        <v>26</v>
      </c>
      <c r="Q41" t="s">
        <v>33</v>
      </c>
      <c r="R41" t="s">
        <v>34</v>
      </c>
      <c r="S41" t="s">
        <v>99</v>
      </c>
      <c r="W41" s="32">
        <v>14776</v>
      </c>
      <c r="X41" t="s">
        <v>64</v>
      </c>
      <c r="Y41" t="s">
        <v>100</v>
      </c>
      <c r="Z41" t="s">
        <v>36</v>
      </c>
    </row>
    <row r="42" spans="1:26" x14ac:dyDescent="0.3">
      <c r="A42" t="s">
        <v>26</v>
      </c>
      <c r="B42" t="s">
        <v>27</v>
      </c>
      <c r="C42" s="27">
        <v>2021</v>
      </c>
      <c r="D42" s="28">
        <v>5</v>
      </c>
      <c r="E42" t="s">
        <v>28</v>
      </c>
      <c r="F42" t="s">
        <v>46</v>
      </c>
      <c r="G42" s="29">
        <v>44152</v>
      </c>
      <c r="H42" s="30">
        <v>44152</v>
      </c>
      <c r="I42" s="31">
        <v>304</v>
      </c>
      <c r="J42" t="s">
        <v>30</v>
      </c>
      <c r="K42" t="s">
        <v>37</v>
      </c>
      <c r="L42" t="s">
        <v>82</v>
      </c>
      <c r="M42" t="s">
        <v>39</v>
      </c>
      <c r="P42" t="s">
        <v>26</v>
      </c>
      <c r="Q42" t="s">
        <v>33</v>
      </c>
      <c r="R42" t="s">
        <v>34</v>
      </c>
      <c r="S42" t="s">
        <v>101</v>
      </c>
      <c r="W42" s="32">
        <v>11307.72</v>
      </c>
      <c r="X42" t="s">
        <v>65</v>
      </c>
      <c r="Y42" t="s">
        <v>102</v>
      </c>
      <c r="Z42" t="s">
        <v>36</v>
      </c>
    </row>
    <row r="43" spans="1:26" x14ac:dyDescent="0.3">
      <c r="A43" t="s">
        <v>26</v>
      </c>
      <c r="B43" t="s">
        <v>27</v>
      </c>
      <c r="C43" s="27">
        <v>2021</v>
      </c>
      <c r="D43" s="28">
        <v>5</v>
      </c>
      <c r="E43" t="s">
        <v>28</v>
      </c>
      <c r="F43" t="s">
        <v>46</v>
      </c>
      <c r="G43" s="29">
        <v>44152</v>
      </c>
      <c r="H43" s="30">
        <v>44152</v>
      </c>
      <c r="I43" s="31">
        <v>307</v>
      </c>
      <c r="J43" t="s">
        <v>30</v>
      </c>
      <c r="K43" t="s">
        <v>37</v>
      </c>
      <c r="L43" t="s">
        <v>82</v>
      </c>
      <c r="M43" t="s">
        <v>39</v>
      </c>
      <c r="P43" t="s">
        <v>26</v>
      </c>
      <c r="Q43" t="s">
        <v>33</v>
      </c>
      <c r="R43" t="s">
        <v>34</v>
      </c>
      <c r="S43" t="s">
        <v>103</v>
      </c>
      <c r="W43" s="32">
        <v>34384.57</v>
      </c>
      <c r="X43" t="s">
        <v>59</v>
      </c>
      <c r="Y43" t="s">
        <v>104</v>
      </c>
      <c r="Z43" t="s">
        <v>36</v>
      </c>
    </row>
    <row r="44" spans="1:26" x14ac:dyDescent="0.3">
      <c r="A44" t="s">
        <v>26</v>
      </c>
      <c r="B44" t="s">
        <v>27</v>
      </c>
      <c r="C44" s="27">
        <v>2021</v>
      </c>
      <c r="D44" s="28">
        <v>5</v>
      </c>
      <c r="E44" t="s">
        <v>28</v>
      </c>
      <c r="F44" t="s">
        <v>105</v>
      </c>
      <c r="G44" s="29">
        <v>44152</v>
      </c>
      <c r="H44" s="30">
        <v>44152</v>
      </c>
      <c r="I44" s="31">
        <v>4</v>
      </c>
      <c r="J44" t="s">
        <v>30</v>
      </c>
      <c r="L44" t="s">
        <v>43</v>
      </c>
      <c r="M44" t="s">
        <v>32</v>
      </c>
      <c r="P44" t="s">
        <v>26</v>
      </c>
      <c r="Q44" t="s">
        <v>33</v>
      </c>
      <c r="R44" t="s">
        <v>34</v>
      </c>
      <c r="W44" s="32">
        <v>-10353.620000000001</v>
      </c>
      <c r="X44" t="s">
        <v>52</v>
      </c>
      <c r="Y44" t="s">
        <v>44</v>
      </c>
      <c r="Z44" t="s">
        <v>45</v>
      </c>
    </row>
    <row r="45" spans="1:26" x14ac:dyDescent="0.3">
      <c r="A45" t="s">
        <v>26</v>
      </c>
      <c r="B45" t="s">
        <v>27</v>
      </c>
      <c r="C45" s="27">
        <v>2021</v>
      </c>
      <c r="D45" s="28">
        <v>5</v>
      </c>
      <c r="E45" t="s">
        <v>28</v>
      </c>
      <c r="F45" t="s">
        <v>105</v>
      </c>
      <c r="G45" s="29">
        <v>44152</v>
      </c>
      <c r="H45" s="30">
        <v>44152</v>
      </c>
      <c r="I45" s="31">
        <v>5</v>
      </c>
      <c r="J45" t="s">
        <v>30</v>
      </c>
      <c r="L45" t="s">
        <v>43</v>
      </c>
      <c r="M45" t="s">
        <v>32</v>
      </c>
      <c r="P45" t="s">
        <v>26</v>
      </c>
      <c r="Q45" t="s">
        <v>33</v>
      </c>
      <c r="R45" t="s">
        <v>34</v>
      </c>
      <c r="W45" s="32">
        <v>-25995</v>
      </c>
      <c r="X45" t="s">
        <v>53</v>
      </c>
      <c r="Y45" t="s">
        <v>44</v>
      </c>
      <c r="Z45" t="s">
        <v>45</v>
      </c>
    </row>
    <row r="46" spans="1:26" x14ac:dyDescent="0.3">
      <c r="A46" t="s">
        <v>26</v>
      </c>
      <c r="B46" t="s">
        <v>27</v>
      </c>
      <c r="C46" s="27">
        <v>2021</v>
      </c>
      <c r="D46" s="28">
        <v>5</v>
      </c>
      <c r="E46" t="s">
        <v>28</v>
      </c>
      <c r="F46" t="s">
        <v>105</v>
      </c>
      <c r="G46" s="29">
        <v>44152</v>
      </c>
      <c r="H46" s="30">
        <v>44152</v>
      </c>
      <c r="I46" s="31">
        <v>6</v>
      </c>
      <c r="J46" t="s">
        <v>30</v>
      </c>
      <c r="L46" t="s">
        <v>43</v>
      </c>
      <c r="M46" t="s">
        <v>32</v>
      </c>
      <c r="P46" t="s">
        <v>26</v>
      </c>
      <c r="Q46" t="s">
        <v>33</v>
      </c>
      <c r="R46" t="s">
        <v>34</v>
      </c>
      <c r="W46" s="32">
        <v>-40454</v>
      </c>
      <c r="X46" t="s">
        <v>54</v>
      </c>
      <c r="Y46" t="s">
        <v>44</v>
      </c>
      <c r="Z46" t="s">
        <v>45</v>
      </c>
    </row>
    <row r="47" spans="1:26" x14ac:dyDescent="0.3">
      <c r="A47" t="s">
        <v>26</v>
      </c>
      <c r="B47" t="s">
        <v>27</v>
      </c>
      <c r="C47" s="27">
        <v>2021</v>
      </c>
      <c r="D47" s="28">
        <v>5</v>
      </c>
      <c r="E47" t="s">
        <v>28</v>
      </c>
      <c r="F47" t="s">
        <v>105</v>
      </c>
      <c r="G47" s="29">
        <v>44152</v>
      </c>
      <c r="H47" s="30">
        <v>44152</v>
      </c>
      <c r="I47" s="31">
        <v>7</v>
      </c>
      <c r="J47" t="s">
        <v>30</v>
      </c>
      <c r="L47" t="s">
        <v>43</v>
      </c>
      <c r="M47" t="s">
        <v>32</v>
      </c>
      <c r="P47" t="s">
        <v>26</v>
      </c>
      <c r="Q47" t="s">
        <v>33</v>
      </c>
      <c r="R47" t="s">
        <v>34</v>
      </c>
      <c r="W47" s="32">
        <v>-20367.5</v>
      </c>
      <c r="X47" t="s">
        <v>55</v>
      </c>
      <c r="Y47" t="s">
        <v>44</v>
      </c>
      <c r="Z47" t="s">
        <v>45</v>
      </c>
    </row>
    <row r="48" spans="1:26" x14ac:dyDescent="0.3">
      <c r="A48" t="s">
        <v>26</v>
      </c>
      <c r="B48" t="s">
        <v>27</v>
      </c>
      <c r="C48" s="27">
        <v>2021</v>
      </c>
      <c r="D48" s="28">
        <v>5</v>
      </c>
      <c r="E48" t="s">
        <v>28</v>
      </c>
      <c r="F48" t="s">
        <v>105</v>
      </c>
      <c r="G48" s="29">
        <v>44152</v>
      </c>
      <c r="H48" s="30">
        <v>44152</v>
      </c>
      <c r="I48" s="31">
        <v>12</v>
      </c>
      <c r="J48" t="s">
        <v>30</v>
      </c>
      <c r="L48" t="s">
        <v>43</v>
      </c>
      <c r="M48" t="s">
        <v>32</v>
      </c>
      <c r="P48" t="s">
        <v>26</v>
      </c>
      <c r="Q48" t="s">
        <v>33</v>
      </c>
      <c r="R48" t="s">
        <v>34</v>
      </c>
      <c r="W48" s="32">
        <v>-300.79000000000002</v>
      </c>
      <c r="X48" t="s">
        <v>56</v>
      </c>
      <c r="Y48" t="s">
        <v>44</v>
      </c>
      <c r="Z48" t="s">
        <v>45</v>
      </c>
    </row>
    <row r="49" spans="1:26" x14ac:dyDescent="0.3">
      <c r="A49" t="s">
        <v>26</v>
      </c>
      <c r="B49" t="s">
        <v>27</v>
      </c>
      <c r="C49" s="27">
        <v>2021</v>
      </c>
      <c r="D49" s="28">
        <v>5</v>
      </c>
      <c r="E49" t="s">
        <v>28</v>
      </c>
      <c r="F49" t="s">
        <v>105</v>
      </c>
      <c r="G49" s="29">
        <v>44152</v>
      </c>
      <c r="H49" s="30">
        <v>44152</v>
      </c>
      <c r="I49" s="31">
        <v>13</v>
      </c>
      <c r="J49" t="s">
        <v>30</v>
      </c>
      <c r="L49" t="s">
        <v>43</v>
      </c>
      <c r="M49" t="s">
        <v>32</v>
      </c>
      <c r="P49" t="s">
        <v>26</v>
      </c>
      <c r="Q49" t="s">
        <v>33</v>
      </c>
      <c r="R49" t="s">
        <v>34</v>
      </c>
      <c r="W49" s="32">
        <v>-1800</v>
      </c>
      <c r="X49" t="s">
        <v>57</v>
      </c>
      <c r="Y49" t="s">
        <v>44</v>
      </c>
      <c r="Z49" t="s">
        <v>45</v>
      </c>
    </row>
    <row r="50" spans="1:26" x14ac:dyDescent="0.3">
      <c r="A50" t="s">
        <v>26</v>
      </c>
      <c r="B50" t="s">
        <v>27</v>
      </c>
      <c r="C50" s="27">
        <v>2021</v>
      </c>
      <c r="D50" s="28">
        <v>5</v>
      </c>
      <c r="E50" t="s">
        <v>28</v>
      </c>
      <c r="F50" t="s">
        <v>105</v>
      </c>
      <c r="G50" s="29">
        <v>44152</v>
      </c>
      <c r="H50" s="30">
        <v>44152</v>
      </c>
      <c r="I50" s="31">
        <v>14</v>
      </c>
      <c r="J50" t="s">
        <v>30</v>
      </c>
      <c r="L50" t="s">
        <v>43</v>
      </c>
      <c r="M50" t="s">
        <v>32</v>
      </c>
      <c r="P50" t="s">
        <v>26</v>
      </c>
      <c r="Q50" t="s">
        <v>33</v>
      </c>
      <c r="R50" t="s">
        <v>34</v>
      </c>
      <c r="W50" s="32">
        <v>-16365</v>
      </c>
      <c r="X50" t="s">
        <v>58</v>
      </c>
      <c r="Y50" t="s">
        <v>44</v>
      </c>
      <c r="Z50" t="s">
        <v>45</v>
      </c>
    </row>
    <row r="51" spans="1:26" x14ac:dyDescent="0.3">
      <c r="A51" t="s">
        <v>26</v>
      </c>
      <c r="B51" t="s">
        <v>27</v>
      </c>
      <c r="C51" s="27">
        <v>2021</v>
      </c>
      <c r="D51" s="28">
        <v>5</v>
      </c>
      <c r="E51" t="s">
        <v>28</v>
      </c>
      <c r="F51" t="s">
        <v>105</v>
      </c>
      <c r="G51" s="29">
        <v>44152</v>
      </c>
      <c r="H51" s="30">
        <v>44152</v>
      </c>
      <c r="I51" s="31">
        <v>16</v>
      </c>
      <c r="J51" t="s">
        <v>30</v>
      </c>
      <c r="L51" t="s">
        <v>43</v>
      </c>
      <c r="M51" t="s">
        <v>32</v>
      </c>
      <c r="P51" t="s">
        <v>26</v>
      </c>
      <c r="Q51" t="s">
        <v>33</v>
      </c>
      <c r="R51" t="s">
        <v>34</v>
      </c>
      <c r="W51" s="32">
        <v>-34384.57</v>
      </c>
      <c r="X51" t="s">
        <v>59</v>
      </c>
      <c r="Y51" t="s">
        <v>44</v>
      </c>
      <c r="Z51" t="s">
        <v>45</v>
      </c>
    </row>
    <row r="52" spans="1:26" x14ac:dyDescent="0.3">
      <c r="A52" t="s">
        <v>26</v>
      </c>
      <c r="B52" t="s">
        <v>27</v>
      </c>
      <c r="C52" s="27">
        <v>2021</v>
      </c>
      <c r="D52" s="28">
        <v>5</v>
      </c>
      <c r="E52" t="s">
        <v>28</v>
      </c>
      <c r="F52" t="s">
        <v>105</v>
      </c>
      <c r="G52" s="29">
        <v>44152</v>
      </c>
      <c r="H52" s="30">
        <v>44152</v>
      </c>
      <c r="I52" s="31">
        <v>17</v>
      </c>
      <c r="J52" t="s">
        <v>30</v>
      </c>
      <c r="L52" t="s">
        <v>43</v>
      </c>
      <c r="M52" t="s">
        <v>32</v>
      </c>
      <c r="P52" t="s">
        <v>26</v>
      </c>
      <c r="Q52" t="s">
        <v>33</v>
      </c>
      <c r="R52" t="s">
        <v>34</v>
      </c>
      <c r="W52" s="32">
        <v>-17544.75</v>
      </c>
      <c r="X52" t="s">
        <v>60</v>
      </c>
      <c r="Y52" t="s">
        <v>44</v>
      </c>
      <c r="Z52" t="s">
        <v>45</v>
      </c>
    </row>
    <row r="53" spans="1:26" x14ac:dyDescent="0.3">
      <c r="A53" t="s">
        <v>26</v>
      </c>
      <c r="B53" t="s">
        <v>27</v>
      </c>
      <c r="C53" s="27">
        <v>2021</v>
      </c>
      <c r="D53" s="28">
        <v>5</v>
      </c>
      <c r="E53" t="s">
        <v>28</v>
      </c>
      <c r="F53" t="s">
        <v>105</v>
      </c>
      <c r="G53" s="29">
        <v>44152</v>
      </c>
      <c r="H53" s="30">
        <v>44152</v>
      </c>
      <c r="I53" s="31">
        <v>18</v>
      </c>
      <c r="J53" t="s">
        <v>30</v>
      </c>
      <c r="L53" t="s">
        <v>43</v>
      </c>
      <c r="M53" t="s">
        <v>32</v>
      </c>
      <c r="P53" t="s">
        <v>26</v>
      </c>
      <c r="Q53" t="s">
        <v>33</v>
      </c>
      <c r="R53" t="s">
        <v>34</v>
      </c>
      <c r="W53" s="32">
        <v>-14776</v>
      </c>
      <c r="X53" t="s">
        <v>64</v>
      </c>
      <c r="Y53" t="s">
        <v>44</v>
      </c>
      <c r="Z53" t="s">
        <v>45</v>
      </c>
    </row>
    <row r="54" spans="1:26" x14ac:dyDescent="0.3">
      <c r="A54" t="s">
        <v>26</v>
      </c>
      <c r="B54" t="s">
        <v>27</v>
      </c>
      <c r="C54" s="27">
        <v>2021</v>
      </c>
      <c r="D54" s="28">
        <v>5</v>
      </c>
      <c r="E54" t="s">
        <v>28</v>
      </c>
      <c r="F54" t="s">
        <v>105</v>
      </c>
      <c r="G54" s="29">
        <v>44152</v>
      </c>
      <c r="H54" s="30">
        <v>44152</v>
      </c>
      <c r="I54" s="31">
        <v>19</v>
      </c>
      <c r="J54" t="s">
        <v>30</v>
      </c>
      <c r="L54" t="s">
        <v>43</v>
      </c>
      <c r="M54" t="s">
        <v>32</v>
      </c>
      <c r="P54" t="s">
        <v>26</v>
      </c>
      <c r="Q54" t="s">
        <v>33</v>
      </c>
      <c r="R54" t="s">
        <v>34</v>
      </c>
      <c r="W54" s="32">
        <v>-11307.72</v>
      </c>
      <c r="X54" t="s">
        <v>65</v>
      </c>
      <c r="Y54" t="s">
        <v>44</v>
      </c>
      <c r="Z54" t="s">
        <v>45</v>
      </c>
    </row>
    <row r="55" spans="1:26" x14ac:dyDescent="0.3">
      <c r="A55" t="s">
        <v>26</v>
      </c>
      <c r="B55" t="s">
        <v>27</v>
      </c>
      <c r="C55" s="27">
        <v>2021</v>
      </c>
      <c r="D55" s="28">
        <v>5</v>
      </c>
      <c r="E55" t="s">
        <v>28</v>
      </c>
      <c r="F55" t="s">
        <v>105</v>
      </c>
      <c r="G55" s="29">
        <v>44152</v>
      </c>
      <c r="H55" s="30">
        <v>44152</v>
      </c>
      <c r="I55" s="31">
        <v>28</v>
      </c>
      <c r="J55" t="s">
        <v>30</v>
      </c>
      <c r="L55" t="s">
        <v>43</v>
      </c>
      <c r="M55" t="s">
        <v>32</v>
      </c>
      <c r="P55" t="s">
        <v>26</v>
      </c>
      <c r="Q55" t="s">
        <v>33</v>
      </c>
      <c r="R55" t="s">
        <v>34</v>
      </c>
      <c r="W55" s="32">
        <v>-6545.37</v>
      </c>
      <c r="X55" t="s">
        <v>47</v>
      </c>
      <c r="Y55" t="s">
        <v>44</v>
      </c>
      <c r="Z55" t="s">
        <v>45</v>
      </c>
    </row>
    <row r="56" spans="1:26" x14ac:dyDescent="0.3">
      <c r="A56" t="s">
        <v>26</v>
      </c>
      <c r="B56" t="s">
        <v>27</v>
      </c>
      <c r="C56" s="27">
        <v>2021</v>
      </c>
      <c r="D56" s="28">
        <v>5</v>
      </c>
      <c r="E56" t="s">
        <v>28</v>
      </c>
      <c r="F56" t="s">
        <v>105</v>
      </c>
      <c r="G56" s="29">
        <v>44152</v>
      </c>
      <c r="H56" s="30">
        <v>44152</v>
      </c>
      <c r="I56" s="31">
        <v>31</v>
      </c>
      <c r="J56" t="s">
        <v>30</v>
      </c>
      <c r="L56" t="s">
        <v>43</v>
      </c>
      <c r="M56" t="s">
        <v>32</v>
      </c>
      <c r="P56" t="s">
        <v>26</v>
      </c>
      <c r="Q56" t="s">
        <v>33</v>
      </c>
      <c r="R56" t="s">
        <v>34</v>
      </c>
      <c r="W56" s="32">
        <v>-1254</v>
      </c>
      <c r="X56" t="s">
        <v>48</v>
      </c>
      <c r="Y56" t="s">
        <v>44</v>
      </c>
      <c r="Z56" t="s">
        <v>45</v>
      </c>
    </row>
    <row r="57" spans="1:26" x14ac:dyDescent="0.3">
      <c r="A57" t="s">
        <v>26</v>
      </c>
      <c r="B57" t="s">
        <v>27</v>
      </c>
      <c r="C57" s="27">
        <v>2021</v>
      </c>
      <c r="D57" s="28">
        <v>5</v>
      </c>
      <c r="E57" t="s">
        <v>28</v>
      </c>
      <c r="F57" t="s">
        <v>105</v>
      </c>
      <c r="G57" s="29">
        <v>44152</v>
      </c>
      <c r="H57" s="30">
        <v>44152</v>
      </c>
      <c r="I57" s="31">
        <v>90</v>
      </c>
      <c r="J57" t="s">
        <v>30</v>
      </c>
      <c r="L57" t="s">
        <v>43</v>
      </c>
      <c r="M57" t="s">
        <v>32</v>
      </c>
      <c r="P57" t="s">
        <v>26</v>
      </c>
      <c r="Q57" t="s">
        <v>33</v>
      </c>
      <c r="R57" t="s">
        <v>34</v>
      </c>
      <c r="W57" s="32">
        <v>-28473.61</v>
      </c>
      <c r="X57" t="s">
        <v>49</v>
      </c>
      <c r="Y57" t="s">
        <v>44</v>
      </c>
      <c r="Z57" t="s">
        <v>45</v>
      </c>
    </row>
    <row r="58" spans="1:26" x14ac:dyDescent="0.3">
      <c r="A58" t="s">
        <v>26</v>
      </c>
      <c r="B58" t="s">
        <v>27</v>
      </c>
      <c r="C58" s="27">
        <v>2021</v>
      </c>
      <c r="D58" s="28">
        <v>5</v>
      </c>
      <c r="E58" t="s">
        <v>28</v>
      </c>
      <c r="F58" t="s">
        <v>105</v>
      </c>
      <c r="G58" s="29">
        <v>44152</v>
      </c>
      <c r="H58" s="30">
        <v>44152</v>
      </c>
      <c r="I58" s="31">
        <v>91</v>
      </c>
      <c r="J58" t="s">
        <v>30</v>
      </c>
      <c r="L58" t="s">
        <v>43</v>
      </c>
      <c r="M58" t="s">
        <v>32</v>
      </c>
      <c r="P58" t="s">
        <v>26</v>
      </c>
      <c r="Q58" t="s">
        <v>33</v>
      </c>
      <c r="R58" t="s">
        <v>34</v>
      </c>
      <c r="W58" s="32">
        <v>-31880</v>
      </c>
      <c r="X58" t="s">
        <v>50</v>
      </c>
      <c r="Y58" t="s">
        <v>44</v>
      </c>
      <c r="Z58" t="s">
        <v>45</v>
      </c>
    </row>
    <row r="59" spans="1:26" x14ac:dyDescent="0.3">
      <c r="A59" t="s">
        <v>26</v>
      </c>
      <c r="B59" t="s">
        <v>27</v>
      </c>
      <c r="C59" s="27">
        <v>2021</v>
      </c>
      <c r="D59" s="28">
        <v>5</v>
      </c>
      <c r="E59" t="s">
        <v>28</v>
      </c>
      <c r="F59" t="s">
        <v>105</v>
      </c>
      <c r="G59" s="29">
        <v>44152</v>
      </c>
      <c r="H59" s="30">
        <v>44152</v>
      </c>
      <c r="I59" s="31">
        <v>92</v>
      </c>
      <c r="J59" t="s">
        <v>30</v>
      </c>
      <c r="L59" t="s">
        <v>43</v>
      </c>
      <c r="M59" t="s">
        <v>32</v>
      </c>
      <c r="P59" t="s">
        <v>26</v>
      </c>
      <c r="Q59" t="s">
        <v>33</v>
      </c>
      <c r="R59" t="s">
        <v>34</v>
      </c>
      <c r="W59" s="32">
        <v>-812</v>
      </c>
      <c r="X59" t="s">
        <v>51</v>
      </c>
      <c r="Y59" t="s">
        <v>44</v>
      </c>
      <c r="Z59" t="s">
        <v>45</v>
      </c>
    </row>
    <row r="60" spans="1:26" x14ac:dyDescent="0.3">
      <c r="A60" t="s">
        <v>26</v>
      </c>
      <c r="B60" t="s">
        <v>27</v>
      </c>
      <c r="C60" s="27">
        <v>2021</v>
      </c>
      <c r="D60" s="28">
        <v>5</v>
      </c>
      <c r="E60" t="s">
        <v>28</v>
      </c>
      <c r="F60" t="s">
        <v>105</v>
      </c>
      <c r="G60" s="29">
        <v>44152</v>
      </c>
      <c r="H60" s="30">
        <v>44152</v>
      </c>
      <c r="I60" s="31">
        <v>103</v>
      </c>
      <c r="J60" t="s">
        <v>30</v>
      </c>
      <c r="L60" t="s">
        <v>43</v>
      </c>
      <c r="M60" t="s">
        <v>32</v>
      </c>
      <c r="P60" t="s">
        <v>26</v>
      </c>
      <c r="Q60" t="s">
        <v>33</v>
      </c>
      <c r="R60" t="s">
        <v>34</v>
      </c>
      <c r="W60" s="32">
        <v>-9307.5499999999993</v>
      </c>
      <c r="X60" t="s">
        <v>61</v>
      </c>
      <c r="Y60" t="s">
        <v>44</v>
      </c>
      <c r="Z60" t="s">
        <v>45</v>
      </c>
    </row>
    <row r="61" spans="1:26" x14ac:dyDescent="0.3">
      <c r="A61" t="s">
        <v>26</v>
      </c>
      <c r="B61" t="s">
        <v>27</v>
      </c>
      <c r="C61" s="27">
        <v>2021</v>
      </c>
      <c r="D61" s="28">
        <v>5</v>
      </c>
      <c r="E61" t="s">
        <v>28</v>
      </c>
      <c r="F61" t="s">
        <v>105</v>
      </c>
      <c r="G61" s="29">
        <v>44152</v>
      </c>
      <c r="H61" s="30">
        <v>44152</v>
      </c>
      <c r="I61" s="31">
        <v>104</v>
      </c>
      <c r="J61" t="s">
        <v>30</v>
      </c>
      <c r="L61" t="s">
        <v>43</v>
      </c>
      <c r="M61" t="s">
        <v>32</v>
      </c>
      <c r="P61" t="s">
        <v>26</v>
      </c>
      <c r="Q61" t="s">
        <v>33</v>
      </c>
      <c r="R61" t="s">
        <v>34</v>
      </c>
      <c r="W61" s="32">
        <v>-24119</v>
      </c>
      <c r="X61" t="s">
        <v>62</v>
      </c>
      <c r="Y61" t="s">
        <v>44</v>
      </c>
      <c r="Z61" t="s">
        <v>45</v>
      </c>
    </row>
    <row r="62" spans="1:26" x14ac:dyDescent="0.3">
      <c r="A62" t="s">
        <v>26</v>
      </c>
      <c r="B62" t="s">
        <v>27</v>
      </c>
      <c r="C62" s="27">
        <v>2021</v>
      </c>
      <c r="D62" s="28">
        <v>5</v>
      </c>
      <c r="E62" t="s">
        <v>28</v>
      </c>
      <c r="F62" t="s">
        <v>105</v>
      </c>
      <c r="G62" s="29">
        <v>44152</v>
      </c>
      <c r="H62" s="30">
        <v>44152</v>
      </c>
      <c r="I62" s="31">
        <v>105</v>
      </c>
      <c r="J62" t="s">
        <v>30</v>
      </c>
      <c r="L62" t="s">
        <v>43</v>
      </c>
      <c r="M62" t="s">
        <v>32</v>
      </c>
      <c r="P62" t="s">
        <v>26</v>
      </c>
      <c r="Q62" t="s">
        <v>33</v>
      </c>
      <c r="R62" t="s">
        <v>34</v>
      </c>
      <c r="W62" s="32">
        <v>-49983</v>
      </c>
      <c r="X62" t="s">
        <v>63</v>
      </c>
      <c r="Y62" t="s">
        <v>44</v>
      </c>
      <c r="Z62" t="s">
        <v>45</v>
      </c>
    </row>
    <row r="63" spans="1:26" x14ac:dyDescent="0.3">
      <c r="A63" t="s">
        <v>26</v>
      </c>
      <c r="B63" t="s">
        <v>27</v>
      </c>
      <c r="C63" s="27">
        <v>2021</v>
      </c>
      <c r="D63" s="28">
        <v>5</v>
      </c>
      <c r="E63" t="s">
        <v>28</v>
      </c>
      <c r="F63" t="s">
        <v>105</v>
      </c>
      <c r="G63" s="29">
        <v>44152</v>
      </c>
      <c r="H63" s="30">
        <v>44152</v>
      </c>
      <c r="I63" s="31">
        <v>116</v>
      </c>
      <c r="J63" t="s">
        <v>30</v>
      </c>
      <c r="L63" t="s">
        <v>31</v>
      </c>
      <c r="M63" t="s">
        <v>32</v>
      </c>
      <c r="P63" t="s">
        <v>26</v>
      </c>
      <c r="Q63" t="s">
        <v>33</v>
      </c>
      <c r="R63" t="s">
        <v>34</v>
      </c>
      <c r="W63" s="32">
        <v>25995</v>
      </c>
      <c r="X63" t="s">
        <v>53</v>
      </c>
      <c r="Y63" t="s">
        <v>36</v>
      </c>
      <c r="Z63" t="s">
        <v>45</v>
      </c>
    </row>
    <row r="64" spans="1:26" x14ac:dyDescent="0.3">
      <c r="A64" t="s">
        <v>26</v>
      </c>
      <c r="B64" t="s">
        <v>27</v>
      </c>
      <c r="C64" s="27">
        <v>2021</v>
      </c>
      <c r="D64" s="28">
        <v>5</v>
      </c>
      <c r="E64" t="s">
        <v>28</v>
      </c>
      <c r="F64" t="s">
        <v>105</v>
      </c>
      <c r="G64" s="29">
        <v>44152</v>
      </c>
      <c r="H64" s="30">
        <v>44152</v>
      </c>
      <c r="I64" s="31">
        <v>117</v>
      </c>
      <c r="J64" t="s">
        <v>30</v>
      </c>
      <c r="L64" t="s">
        <v>31</v>
      </c>
      <c r="M64" t="s">
        <v>32</v>
      </c>
      <c r="P64" t="s">
        <v>26</v>
      </c>
      <c r="Q64" t="s">
        <v>33</v>
      </c>
      <c r="R64" t="s">
        <v>34</v>
      </c>
      <c r="W64" s="32">
        <v>40454</v>
      </c>
      <c r="X64" t="s">
        <v>54</v>
      </c>
      <c r="Y64" t="s">
        <v>36</v>
      </c>
      <c r="Z64" t="s">
        <v>45</v>
      </c>
    </row>
    <row r="65" spans="1:26" x14ac:dyDescent="0.3">
      <c r="A65" t="s">
        <v>26</v>
      </c>
      <c r="B65" t="s">
        <v>27</v>
      </c>
      <c r="C65" s="27">
        <v>2021</v>
      </c>
      <c r="D65" s="28">
        <v>5</v>
      </c>
      <c r="E65" t="s">
        <v>28</v>
      </c>
      <c r="F65" t="s">
        <v>105</v>
      </c>
      <c r="G65" s="29">
        <v>44152</v>
      </c>
      <c r="H65" s="30">
        <v>44152</v>
      </c>
      <c r="I65" s="31">
        <v>118</v>
      </c>
      <c r="J65" t="s">
        <v>30</v>
      </c>
      <c r="L65" t="s">
        <v>31</v>
      </c>
      <c r="M65" t="s">
        <v>32</v>
      </c>
      <c r="P65" t="s">
        <v>26</v>
      </c>
      <c r="Q65" t="s">
        <v>33</v>
      </c>
      <c r="R65" t="s">
        <v>34</v>
      </c>
      <c r="W65" s="32">
        <v>20367.5</v>
      </c>
      <c r="X65" t="s">
        <v>55</v>
      </c>
      <c r="Y65" t="s">
        <v>36</v>
      </c>
      <c r="Z65" t="s">
        <v>45</v>
      </c>
    </row>
    <row r="66" spans="1:26" x14ac:dyDescent="0.3">
      <c r="A66" t="s">
        <v>26</v>
      </c>
      <c r="B66" t="s">
        <v>27</v>
      </c>
      <c r="C66" s="27">
        <v>2021</v>
      </c>
      <c r="D66" s="28">
        <v>5</v>
      </c>
      <c r="E66" t="s">
        <v>28</v>
      </c>
      <c r="F66" t="s">
        <v>105</v>
      </c>
      <c r="G66" s="29">
        <v>44152</v>
      </c>
      <c r="H66" s="30">
        <v>44152</v>
      </c>
      <c r="I66" s="31">
        <v>123</v>
      </c>
      <c r="J66" t="s">
        <v>30</v>
      </c>
      <c r="L66" t="s">
        <v>31</v>
      </c>
      <c r="M66" t="s">
        <v>32</v>
      </c>
      <c r="P66" t="s">
        <v>26</v>
      </c>
      <c r="Q66" t="s">
        <v>33</v>
      </c>
      <c r="R66" t="s">
        <v>34</v>
      </c>
      <c r="W66" s="32">
        <v>300.79000000000002</v>
      </c>
      <c r="X66" t="s">
        <v>56</v>
      </c>
      <c r="Y66" t="s">
        <v>36</v>
      </c>
      <c r="Z66" t="s">
        <v>45</v>
      </c>
    </row>
    <row r="67" spans="1:26" x14ac:dyDescent="0.3">
      <c r="A67" t="s">
        <v>26</v>
      </c>
      <c r="B67" t="s">
        <v>27</v>
      </c>
      <c r="C67" s="27">
        <v>2021</v>
      </c>
      <c r="D67" s="28">
        <v>5</v>
      </c>
      <c r="E67" t="s">
        <v>28</v>
      </c>
      <c r="F67" t="s">
        <v>105</v>
      </c>
      <c r="G67" s="29">
        <v>44152</v>
      </c>
      <c r="H67" s="30">
        <v>44152</v>
      </c>
      <c r="I67" s="31">
        <v>124</v>
      </c>
      <c r="J67" t="s">
        <v>30</v>
      </c>
      <c r="L67" t="s">
        <v>31</v>
      </c>
      <c r="M67" t="s">
        <v>32</v>
      </c>
      <c r="P67" t="s">
        <v>26</v>
      </c>
      <c r="Q67" t="s">
        <v>33</v>
      </c>
      <c r="R67" t="s">
        <v>34</v>
      </c>
      <c r="W67" s="32">
        <v>1800</v>
      </c>
      <c r="X67" t="s">
        <v>57</v>
      </c>
      <c r="Y67" t="s">
        <v>36</v>
      </c>
      <c r="Z67" t="s">
        <v>45</v>
      </c>
    </row>
    <row r="68" spans="1:26" x14ac:dyDescent="0.3">
      <c r="A68" t="s">
        <v>26</v>
      </c>
      <c r="B68" t="s">
        <v>27</v>
      </c>
      <c r="C68" s="27">
        <v>2021</v>
      </c>
      <c r="D68" s="28">
        <v>5</v>
      </c>
      <c r="E68" t="s">
        <v>28</v>
      </c>
      <c r="F68" t="s">
        <v>105</v>
      </c>
      <c r="G68" s="29">
        <v>44152</v>
      </c>
      <c r="H68" s="30">
        <v>44152</v>
      </c>
      <c r="I68" s="31">
        <v>125</v>
      </c>
      <c r="J68" t="s">
        <v>30</v>
      </c>
      <c r="L68" t="s">
        <v>31</v>
      </c>
      <c r="M68" t="s">
        <v>32</v>
      </c>
      <c r="P68" t="s">
        <v>26</v>
      </c>
      <c r="Q68" t="s">
        <v>33</v>
      </c>
      <c r="R68" t="s">
        <v>34</v>
      </c>
      <c r="W68" s="32">
        <v>16365</v>
      </c>
      <c r="X68" t="s">
        <v>58</v>
      </c>
      <c r="Y68" t="s">
        <v>36</v>
      </c>
      <c r="Z68" t="s">
        <v>45</v>
      </c>
    </row>
    <row r="69" spans="1:26" x14ac:dyDescent="0.3">
      <c r="A69" t="s">
        <v>26</v>
      </c>
      <c r="B69" t="s">
        <v>27</v>
      </c>
      <c r="C69" s="27">
        <v>2021</v>
      </c>
      <c r="D69" s="28">
        <v>5</v>
      </c>
      <c r="E69" t="s">
        <v>28</v>
      </c>
      <c r="F69" t="s">
        <v>105</v>
      </c>
      <c r="G69" s="29">
        <v>44152</v>
      </c>
      <c r="H69" s="30">
        <v>44152</v>
      </c>
      <c r="I69" s="31">
        <v>126</v>
      </c>
      <c r="J69" t="s">
        <v>30</v>
      </c>
      <c r="L69" t="s">
        <v>31</v>
      </c>
      <c r="M69" t="s">
        <v>32</v>
      </c>
      <c r="P69" t="s">
        <v>26</v>
      </c>
      <c r="Q69" t="s">
        <v>33</v>
      </c>
      <c r="R69" t="s">
        <v>34</v>
      </c>
      <c r="W69" s="32">
        <v>6545.37</v>
      </c>
      <c r="X69" t="s">
        <v>47</v>
      </c>
      <c r="Y69" t="s">
        <v>36</v>
      </c>
      <c r="Z69" t="s">
        <v>45</v>
      </c>
    </row>
    <row r="70" spans="1:26" x14ac:dyDescent="0.3">
      <c r="A70" t="s">
        <v>26</v>
      </c>
      <c r="B70" t="s">
        <v>27</v>
      </c>
      <c r="C70" s="27">
        <v>2021</v>
      </c>
      <c r="D70" s="28">
        <v>5</v>
      </c>
      <c r="E70" t="s">
        <v>28</v>
      </c>
      <c r="F70" t="s">
        <v>105</v>
      </c>
      <c r="G70" s="29">
        <v>44152</v>
      </c>
      <c r="H70" s="30">
        <v>44152</v>
      </c>
      <c r="I70" s="31">
        <v>127</v>
      </c>
      <c r="J70" t="s">
        <v>30</v>
      </c>
      <c r="L70" t="s">
        <v>31</v>
      </c>
      <c r="M70" t="s">
        <v>32</v>
      </c>
      <c r="P70" t="s">
        <v>26</v>
      </c>
      <c r="Q70" t="s">
        <v>33</v>
      </c>
      <c r="R70" t="s">
        <v>34</v>
      </c>
      <c r="W70" s="32">
        <v>34384.57</v>
      </c>
      <c r="X70" t="s">
        <v>59</v>
      </c>
      <c r="Y70" t="s">
        <v>36</v>
      </c>
      <c r="Z70" t="s">
        <v>45</v>
      </c>
    </row>
    <row r="71" spans="1:26" x14ac:dyDescent="0.3">
      <c r="A71" t="s">
        <v>26</v>
      </c>
      <c r="B71" t="s">
        <v>27</v>
      </c>
      <c r="C71" s="27">
        <v>2021</v>
      </c>
      <c r="D71" s="28">
        <v>5</v>
      </c>
      <c r="E71" t="s">
        <v>28</v>
      </c>
      <c r="F71" t="s">
        <v>105</v>
      </c>
      <c r="G71" s="29">
        <v>44152</v>
      </c>
      <c r="H71" s="30">
        <v>44152</v>
      </c>
      <c r="I71" s="31">
        <v>128</v>
      </c>
      <c r="J71" t="s">
        <v>30</v>
      </c>
      <c r="L71" t="s">
        <v>31</v>
      </c>
      <c r="M71" t="s">
        <v>32</v>
      </c>
      <c r="P71" t="s">
        <v>26</v>
      </c>
      <c r="Q71" t="s">
        <v>33</v>
      </c>
      <c r="R71" t="s">
        <v>34</v>
      </c>
      <c r="W71" s="32">
        <v>17544.75</v>
      </c>
      <c r="X71" t="s">
        <v>60</v>
      </c>
      <c r="Y71" t="s">
        <v>36</v>
      </c>
      <c r="Z71" t="s">
        <v>45</v>
      </c>
    </row>
    <row r="72" spans="1:26" x14ac:dyDescent="0.3">
      <c r="A72" t="s">
        <v>26</v>
      </c>
      <c r="B72" t="s">
        <v>27</v>
      </c>
      <c r="C72" s="27">
        <v>2021</v>
      </c>
      <c r="D72" s="28">
        <v>5</v>
      </c>
      <c r="E72" t="s">
        <v>28</v>
      </c>
      <c r="F72" t="s">
        <v>105</v>
      </c>
      <c r="G72" s="29">
        <v>44152</v>
      </c>
      <c r="H72" s="30">
        <v>44152</v>
      </c>
      <c r="I72" s="31">
        <v>130</v>
      </c>
      <c r="J72" t="s">
        <v>30</v>
      </c>
      <c r="L72" t="s">
        <v>31</v>
      </c>
      <c r="M72" t="s">
        <v>32</v>
      </c>
      <c r="P72" t="s">
        <v>26</v>
      </c>
      <c r="Q72" t="s">
        <v>33</v>
      </c>
      <c r="R72" t="s">
        <v>34</v>
      </c>
      <c r="W72" s="32">
        <v>11307.72</v>
      </c>
      <c r="X72" t="s">
        <v>65</v>
      </c>
      <c r="Y72" t="s">
        <v>36</v>
      </c>
      <c r="Z72" t="s">
        <v>45</v>
      </c>
    </row>
    <row r="73" spans="1:26" x14ac:dyDescent="0.3">
      <c r="A73" t="s">
        <v>26</v>
      </c>
      <c r="B73" t="s">
        <v>27</v>
      </c>
      <c r="C73" s="27">
        <v>2021</v>
      </c>
      <c r="D73" s="28">
        <v>5</v>
      </c>
      <c r="E73" t="s">
        <v>28</v>
      </c>
      <c r="F73" t="s">
        <v>105</v>
      </c>
      <c r="G73" s="29">
        <v>44152</v>
      </c>
      <c r="H73" s="30">
        <v>44152</v>
      </c>
      <c r="I73" s="31">
        <v>142</v>
      </c>
      <c r="J73" t="s">
        <v>30</v>
      </c>
      <c r="L73" t="s">
        <v>31</v>
      </c>
      <c r="M73" t="s">
        <v>32</v>
      </c>
      <c r="P73" t="s">
        <v>26</v>
      </c>
      <c r="Q73" t="s">
        <v>33</v>
      </c>
      <c r="R73" t="s">
        <v>34</v>
      </c>
      <c r="W73" s="32">
        <v>1254</v>
      </c>
      <c r="X73" t="s">
        <v>48</v>
      </c>
      <c r="Y73" t="s">
        <v>36</v>
      </c>
      <c r="Z73" t="s">
        <v>45</v>
      </c>
    </row>
    <row r="74" spans="1:26" x14ac:dyDescent="0.3">
      <c r="A74" t="s">
        <v>26</v>
      </c>
      <c r="B74" t="s">
        <v>27</v>
      </c>
      <c r="C74" s="27">
        <v>2021</v>
      </c>
      <c r="D74" s="28">
        <v>5</v>
      </c>
      <c r="E74" t="s">
        <v>28</v>
      </c>
      <c r="F74" t="s">
        <v>105</v>
      </c>
      <c r="G74" s="29">
        <v>44152</v>
      </c>
      <c r="H74" s="30">
        <v>44152</v>
      </c>
      <c r="I74" s="31">
        <v>201</v>
      </c>
      <c r="J74" t="s">
        <v>30</v>
      </c>
      <c r="L74" t="s">
        <v>31</v>
      </c>
      <c r="M74" t="s">
        <v>32</v>
      </c>
      <c r="P74" t="s">
        <v>26</v>
      </c>
      <c r="Q74" t="s">
        <v>33</v>
      </c>
      <c r="R74" t="s">
        <v>34</v>
      </c>
      <c r="W74" s="32">
        <v>28473.61</v>
      </c>
      <c r="X74" t="s">
        <v>49</v>
      </c>
      <c r="Y74" t="s">
        <v>36</v>
      </c>
      <c r="Z74" t="s">
        <v>45</v>
      </c>
    </row>
    <row r="75" spans="1:26" x14ac:dyDescent="0.3">
      <c r="A75" t="s">
        <v>26</v>
      </c>
      <c r="B75" t="s">
        <v>27</v>
      </c>
      <c r="C75" s="27">
        <v>2021</v>
      </c>
      <c r="D75" s="28">
        <v>5</v>
      </c>
      <c r="E75" t="s">
        <v>28</v>
      </c>
      <c r="F75" t="s">
        <v>105</v>
      </c>
      <c r="G75" s="29">
        <v>44152</v>
      </c>
      <c r="H75" s="30">
        <v>44152</v>
      </c>
      <c r="I75" s="31">
        <v>202</v>
      </c>
      <c r="J75" t="s">
        <v>30</v>
      </c>
      <c r="L75" t="s">
        <v>31</v>
      </c>
      <c r="M75" t="s">
        <v>32</v>
      </c>
      <c r="P75" t="s">
        <v>26</v>
      </c>
      <c r="Q75" t="s">
        <v>33</v>
      </c>
      <c r="R75" t="s">
        <v>34</v>
      </c>
      <c r="W75" s="32">
        <v>31880</v>
      </c>
      <c r="X75" t="s">
        <v>50</v>
      </c>
      <c r="Y75" t="s">
        <v>36</v>
      </c>
      <c r="Z75" t="s">
        <v>45</v>
      </c>
    </row>
    <row r="76" spans="1:26" x14ac:dyDescent="0.3">
      <c r="A76" t="s">
        <v>26</v>
      </c>
      <c r="B76" t="s">
        <v>27</v>
      </c>
      <c r="C76" s="27">
        <v>2021</v>
      </c>
      <c r="D76" s="28">
        <v>5</v>
      </c>
      <c r="E76" t="s">
        <v>28</v>
      </c>
      <c r="F76" t="s">
        <v>105</v>
      </c>
      <c r="G76" s="29">
        <v>44152</v>
      </c>
      <c r="H76" s="30">
        <v>44152</v>
      </c>
      <c r="I76" s="31">
        <v>203</v>
      </c>
      <c r="J76" t="s">
        <v>30</v>
      </c>
      <c r="L76" t="s">
        <v>31</v>
      </c>
      <c r="M76" t="s">
        <v>32</v>
      </c>
      <c r="P76" t="s">
        <v>26</v>
      </c>
      <c r="Q76" t="s">
        <v>33</v>
      </c>
      <c r="R76" t="s">
        <v>34</v>
      </c>
      <c r="W76" s="32">
        <v>812</v>
      </c>
      <c r="X76" t="s">
        <v>51</v>
      </c>
      <c r="Y76" t="s">
        <v>36</v>
      </c>
      <c r="Z76" t="s">
        <v>45</v>
      </c>
    </row>
    <row r="77" spans="1:26" x14ac:dyDescent="0.3">
      <c r="A77" t="s">
        <v>26</v>
      </c>
      <c r="B77" t="s">
        <v>27</v>
      </c>
      <c r="C77" s="27">
        <v>2021</v>
      </c>
      <c r="D77" s="28">
        <v>5</v>
      </c>
      <c r="E77" t="s">
        <v>28</v>
      </c>
      <c r="F77" t="s">
        <v>105</v>
      </c>
      <c r="G77" s="29">
        <v>44152</v>
      </c>
      <c r="H77" s="30">
        <v>44152</v>
      </c>
      <c r="I77" s="31">
        <v>204</v>
      </c>
      <c r="J77" t="s">
        <v>30</v>
      </c>
      <c r="L77" t="s">
        <v>31</v>
      </c>
      <c r="M77" t="s">
        <v>32</v>
      </c>
      <c r="P77" t="s">
        <v>26</v>
      </c>
      <c r="Q77" t="s">
        <v>33</v>
      </c>
      <c r="R77" t="s">
        <v>34</v>
      </c>
      <c r="W77" s="32">
        <v>10353.620000000001</v>
      </c>
      <c r="X77" t="s">
        <v>52</v>
      </c>
      <c r="Y77" t="s">
        <v>36</v>
      </c>
      <c r="Z77" t="s">
        <v>45</v>
      </c>
    </row>
    <row r="78" spans="1:26" x14ac:dyDescent="0.3">
      <c r="A78" t="s">
        <v>26</v>
      </c>
      <c r="B78" t="s">
        <v>27</v>
      </c>
      <c r="C78" s="27">
        <v>2021</v>
      </c>
      <c r="D78" s="28">
        <v>5</v>
      </c>
      <c r="E78" t="s">
        <v>28</v>
      </c>
      <c r="F78" t="s">
        <v>105</v>
      </c>
      <c r="G78" s="29">
        <v>44152</v>
      </c>
      <c r="H78" s="30">
        <v>44152</v>
      </c>
      <c r="I78" s="31">
        <v>213</v>
      </c>
      <c r="J78" t="s">
        <v>30</v>
      </c>
      <c r="L78" t="s">
        <v>31</v>
      </c>
      <c r="M78" t="s">
        <v>32</v>
      </c>
      <c r="P78" t="s">
        <v>26</v>
      </c>
      <c r="Q78" t="s">
        <v>33</v>
      </c>
      <c r="R78" t="s">
        <v>34</v>
      </c>
      <c r="W78" s="32">
        <v>9307.5499999999993</v>
      </c>
      <c r="X78" t="s">
        <v>61</v>
      </c>
      <c r="Y78" t="s">
        <v>36</v>
      </c>
      <c r="Z78" t="s">
        <v>45</v>
      </c>
    </row>
    <row r="79" spans="1:26" x14ac:dyDescent="0.3">
      <c r="A79" t="s">
        <v>26</v>
      </c>
      <c r="B79" t="s">
        <v>27</v>
      </c>
      <c r="C79" s="27">
        <v>2021</v>
      </c>
      <c r="D79" s="28">
        <v>5</v>
      </c>
      <c r="E79" t="s">
        <v>28</v>
      </c>
      <c r="F79" t="s">
        <v>105</v>
      </c>
      <c r="G79" s="29">
        <v>44152</v>
      </c>
      <c r="H79" s="30">
        <v>44152</v>
      </c>
      <c r="I79" s="31">
        <v>214</v>
      </c>
      <c r="J79" t="s">
        <v>30</v>
      </c>
      <c r="L79" t="s">
        <v>31</v>
      </c>
      <c r="M79" t="s">
        <v>32</v>
      </c>
      <c r="P79" t="s">
        <v>26</v>
      </c>
      <c r="Q79" t="s">
        <v>33</v>
      </c>
      <c r="R79" t="s">
        <v>34</v>
      </c>
      <c r="W79" s="32">
        <v>24119</v>
      </c>
      <c r="X79" t="s">
        <v>62</v>
      </c>
      <c r="Y79" t="s">
        <v>36</v>
      </c>
      <c r="Z79" t="s">
        <v>45</v>
      </c>
    </row>
    <row r="80" spans="1:26" x14ac:dyDescent="0.3">
      <c r="A80" t="s">
        <v>26</v>
      </c>
      <c r="B80" t="s">
        <v>27</v>
      </c>
      <c r="C80" s="27">
        <v>2021</v>
      </c>
      <c r="D80" s="28">
        <v>5</v>
      </c>
      <c r="E80" t="s">
        <v>28</v>
      </c>
      <c r="F80" t="s">
        <v>105</v>
      </c>
      <c r="G80" s="29">
        <v>44152</v>
      </c>
      <c r="H80" s="30">
        <v>44152</v>
      </c>
      <c r="I80" s="31">
        <v>215</v>
      </c>
      <c r="J80" t="s">
        <v>30</v>
      </c>
      <c r="L80" t="s">
        <v>31</v>
      </c>
      <c r="M80" t="s">
        <v>32</v>
      </c>
      <c r="P80" t="s">
        <v>26</v>
      </c>
      <c r="Q80" t="s">
        <v>33</v>
      </c>
      <c r="R80" t="s">
        <v>34</v>
      </c>
      <c r="W80" s="32">
        <v>49983</v>
      </c>
      <c r="X80" t="s">
        <v>63</v>
      </c>
      <c r="Y80" t="s">
        <v>36</v>
      </c>
      <c r="Z80" t="s">
        <v>45</v>
      </c>
    </row>
    <row r="81" spans="1:26" x14ac:dyDescent="0.3">
      <c r="A81" t="s">
        <v>26</v>
      </c>
      <c r="B81" t="s">
        <v>27</v>
      </c>
      <c r="C81" s="27">
        <v>2021</v>
      </c>
      <c r="D81" s="28">
        <v>5</v>
      </c>
      <c r="E81" t="s">
        <v>28</v>
      </c>
      <c r="F81" t="s">
        <v>105</v>
      </c>
      <c r="G81" s="29">
        <v>44152</v>
      </c>
      <c r="H81" s="30">
        <v>44152</v>
      </c>
      <c r="I81" s="31">
        <v>216</v>
      </c>
      <c r="J81" t="s">
        <v>30</v>
      </c>
      <c r="L81" t="s">
        <v>31</v>
      </c>
      <c r="M81" t="s">
        <v>32</v>
      </c>
      <c r="P81" t="s">
        <v>26</v>
      </c>
      <c r="Q81" t="s">
        <v>33</v>
      </c>
      <c r="R81" t="s">
        <v>34</v>
      </c>
      <c r="W81" s="32">
        <v>14776</v>
      </c>
      <c r="X81" t="s">
        <v>64</v>
      </c>
      <c r="Y81" t="s">
        <v>36</v>
      </c>
      <c r="Z81" t="s">
        <v>45</v>
      </c>
    </row>
    <row r="82" spans="1:26" x14ac:dyDescent="0.3">
      <c r="A82" t="s">
        <v>26</v>
      </c>
      <c r="B82" t="s">
        <v>27</v>
      </c>
      <c r="C82" s="27">
        <v>2021</v>
      </c>
      <c r="D82" s="28">
        <v>5</v>
      </c>
      <c r="E82" t="s">
        <v>28</v>
      </c>
      <c r="F82" t="s">
        <v>106</v>
      </c>
      <c r="G82" s="29">
        <v>44155</v>
      </c>
      <c r="H82" s="30">
        <v>44155</v>
      </c>
      <c r="I82" s="31">
        <v>21</v>
      </c>
      <c r="J82" t="s">
        <v>30</v>
      </c>
      <c r="L82" t="s">
        <v>31</v>
      </c>
      <c r="M82" t="s">
        <v>32</v>
      </c>
      <c r="P82" t="s">
        <v>26</v>
      </c>
      <c r="Q82" t="s">
        <v>33</v>
      </c>
      <c r="R82" t="s">
        <v>34</v>
      </c>
      <c r="W82" s="32">
        <v>-748.97</v>
      </c>
      <c r="X82" t="s">
        <v>107</v>
      </c>
      <c r="Y82" t="s">
        <v>36</v>
      </c>
      <c r="Z82" t="s">
        <v>36</v>
      </c>
    </row>
    <row r="83" spans="1:26" x14ac:dyDescent="0.3">
      <c r="A83" t="s">
        <v>26</v>
      </c>
      <c r="B83" t="s">
        <v>27</v>
      </c>
      <c r="C83" s="27">
        <v>2021</v>
      </c>
      <c r="D83" s="28">
        <v>5</v>
      </c>
      <c r="E83" t="s">
        <v>28</v>
      </c>
      <c r="F83" t="s">
        <v>106</v>
      </c>
      <c r="G83" s="29">
        <v>44155</v>
      </c>
      <c r="H83" s="30">
        <v>44155</v>
      </c>
      <c r="I83" s="31">
        <v>22</v>
      </c>
      <c r="J83" t="s">
        <v>30</v>
      </c>
      <c r="L83" t="s">
        <v>31</v>
      </c>
      <c r="M83" t="s">
        <v>32</v>
      </c>
      <c r="P83" t="s">
        <v>26</v>
      </c>
      <c r="Q83" t="s">
        <v>33</v>
      </c>
      <c r="R83" t="s">
        <v>34</v>
      </c>
      <c r="W83" s="32">
        <v>-705.81</v>
      </c>
      <c r="X83" t="s">
        <v>108</v>
      </c>
      <c r="Y83" t="s">
        <v>36</v>
      </c>
      <c r="Z83" t="s">
        <v>36</v>
      </c>
    </row>
    <row r="84" spans="1:26" x14ac:dyDescent="0.3">
      <c r="A84" t="s">
        <v>26</v>
      </c>
      <c r="B84" t="s">
        <v>27</v>
      </c>
      <c r="C84" s="27">
        <v>2021</v>
      </c>
      <c r="D84" s="28">
        <v>5</v>
      </c>
      <c r="E84" t="s">
        <v>28</v>
      </c>
      <c r="F84" t="s">
        <v>106</v>
      </c>
      <c r="G84" s="29">
        <v>44155</v>
      </c>
      <c r="H84" s="30">
        <v>44155</v>
      </c>
      <c r="I84" s="31">
        <v>34</v>
      </c>
      <c r="J84" t="s">
        <v>30</v>
      </c>
      <c r="L84" t="s">
        <v>31</v>
      </c>
      <c r="M84" t="s">
        <v>32</v>
      </c>
      <c r="P84" t="s">
        <v>26</v>
      </c>
      <c r="Q84" t="s">
        <v>33</v>
      </c>
      <c r="R84" t="s">
        <v>34</v>
      </c>
      <c r="W84" s="32">
        <v>-50000</v>
      </c>
      <c r="X84" t="s">
        <v>109</v>
      </c>
      <c r="Y84" t="s">
        <v>36</v>
      </c>
      <c r="Z84" t="s">
        <v>36</v>
      </c>
    </row>
    <row r="85" spans="1:26" x14ac:dyDescent="0.3">
      <c r="A85" t="s">
        <v>26</v>
      </c>
      <c r="B85" t="s">
        <v>27</v>
      </c>
      <c r="C85" s="27">
        <v>2021</v>
      </c>
      <c r="D85" s="28">
        <v>5</v>
      </c>
      <c r="E85" t="s">
        <v>28</v>
      </c>
      <c r="F85" t="s">
        <v>106</v>
      </c>
      <c r="G85" s="29">
        <v>44155</v>
      </c>
      <c r="H85" s="30">
        <v>44155</v>
      </c>
      <c r="I85" s="31">
        <v>35</v>
      </c>
      <c r="J85" t="s">
        <v>30</v>
      </c>
      <c r="L85" t="s">
        <v>31</v>
      </c>
      <c r="M85" t="s">
        <v>32</v>
      </c>
      <c r="P85" t="s">
        <v>26</v>
      </c>
      <c r="Q85" t="s">
        <v>33</v>
      </c>
      <c r="R85" t="s">
        <v>34</v>
      </c>
      <c r="W85" s="32">
        <v>-19801.14</v>
      </c>
      <c r="X85" t="s">
        <v>110</v>
      </c>
      <c r="Y85" t="s">
        <v>36</v>
      </c>
      <c r="Z85" t="s">
        <v>36</v>
      </c>
    </row>
    <row r="86" spans="1:26" x14ac:dyDescent="0.3">
      <c r="A86" t="s">
        <v>26</v>
      </c>
      <c r="B86" t="s">
        <v>27</v>
      </c>
      <c r="C86" s="27">
        <v>2021</v>
      </c>
      <c r="D86" s="28">
        <v>5</v>
      </c>
      <c r="E86" t="s">
        <v>28</v>
      </c>
      <c r="F86" t="s">
        <v>106</v>
      </c>
      <c r="G86" s="29">
        <v>44155</v>
      </c>
      <c r="H86" s="30">
        <v>44155</v>
      </c>
      <c r="I86" s="31">
        <v>36</v>
      </c>
      <c r="J86" t="s">
        <v>30</v>
      </c>
      <c r="K86" t="s">
        <v>37</v>
      </c>
      <c r="L86" t="s">
        <v>38</v>
      </c>
      <c r="M86" t="s">
        <v>39</v>
      </c>
      <c r="P86" t="s">
        <v>26</v>
      </c>
      <c r="Q86" t="s">
        <v>33</v>
      </c>
      <c r="R86" t="s">
        <v>34</v>
      </c>
      <c r="S86" t="s">
        <v>91</v>
      </c>
      <c r="W86" s="32">
        <v>50000</v>
      </c>
      <c r="X86" t="s">
        <v>109</v>
      </c>
      <c r="Y86" t="s">
        <v>111</v>
      </c>
      <c r="Z86" t="s">
        <v>36</v>
      </c>
    </row>
    <row r="87" spans="1:26" x14ac:dyDescent="0.3">
      <c r="A87" t="s">
        <v>26</v>
      </c>
      <c r="B87" t="s">
        <v>27</v>
      </c>
      <c r="C87" s="27">
        <v>2021</v>
      </c>
      <c r="D87" s="28">
        <v>5</v>
      </c>
      <c r="E87" t="s">
        <v>28</v>
      </c>
      <c r="F87" t="s">
        <v>106</v>
      </c>
      <c r="G87" s="29">
        <v>44155</v>
      </c>
      <c r="H87" s="30">
        <v>44155</v>
      </c>
      <c r="I87" s="31">
        <v>57</v>
      </c>
      <c r="J87" t="s">
        <v>30</v>
      </c>
      <c r="K87" t="s">
        <v>37</v>
      </c>
      <c r="L87" t="s">
        <v>38</v>
      </c>
      <c r="M87" t="s">
        <v>39</v>
      </c>
      <c r="P87" t="s">
        <v>26</v>
      </c>
      <c r="Q87" t="s">
        <v>33</v>
      </c>
      <c r="R87" t="s">
        <v>34</v>
      </c>
      <c r="S87" t="s">
        <v>112</v>
      </c>
      <c r="W87" s="32">
        <v>748.97</v>
      </c>
      <c r="X87" t="s">
        <v>107</v>
      </c>
      <c r="Y87" t="s">
        <v>113</v>
      </c>
      <c r="Z87" t="s">
        <v>36</v>
      </c>
    </row>
    <row r="88" spans="1:26" x14ac:dyDescent="0.3">
      <c r="A88" t="s">
        <v>26</v>
      </c>
      <c r="B88" t="s">
        <v>27</v>
      </c>
      <c r="C88" s="27">
        <v>2021</v>
      </c>
      <c r="D88" s="28">
        <v>5</v>
      </c>
      <c r="E88" t="s">
        <v>28</v>
      </c>
      <c r="F88" t="s">
        <v>106</v>
      </c>
      <c r="G88" s="29">
        <v>44155</v>
      </c>
      <c r="H88" s="30">
        <v>44155</v>
      </c>
      <c r="I88" s="31">
        <v>58</v>
      </c>
      <c r="J88" t="s">
        <v>30</v>
      </c>
      <c r="K88" t="s">
        <v>37</v>
      </c>
      <c r="L88" t="s">
        <v>38</v>
      </c>
      <c r="M88" t="s">
        <v>39</v>
      </c>
      <c r="P88" t="s">
        <v>26</v>
      </c>
      <c r="Q88" t="s">
        <v>33</v>
      </c>
      <c r="R88" t="s">
        <v>34</v>
      </c>
      <c r="S88" t="s">
        <v>114</v>
      </c>
      <c r="W88" s="32">
        <v>705.81</v>
      </c>
      <c r="X88" t="s">
        <v>108</v>
      </c>
      <c r="Y88" t="s">
        <v>115</v>
      </c>
      <c r="Z88" t="s">
        <v>36</v>
      </c>
    </row>
    <row r="89" spans="1:26" x14ac:dyDescent="0.3">
      <c r="A89" t="s">
        <v>26</v>
      </c>
      <c r="B89" t="s">
        <v>27</v>
      </c>
      <c r="C89" s="27">
        <v>2021</v>
      </c>
      <c r="D89" s="28">
        <v>5</v>
      </c>
      <c r="E89" t="s">
        <v>28</v>
      </c>
      <c r="F89" t="s">
        <v>106</v>
      </c>
      <c r="G89" s="29">
        <v>44155</v>
      </c>
      <c r="H89" s="30">
        <v>44155</v>
      </c>
      <c r="I89" s="31">
        <v>68</v>
      </c>
      <c r="J89" t="s">
        <v>30</v>
      </c>
      <c r="K89" t="s">
        <v>37</v>
      </c>
      <c r="L89" t="s">
        <v>82</v>
      </c>
      <c r="M89" t="s">
        <v>39</v>
      </c>
      <c r="P89" t="s">
        <v>26</v>
      </c>
      <c r="Q89" t="s">
        <v>33</v>
      </c>
      <c r="R89" t="s">
        <v>34</v>
      </c>
      <c r="S89" t="s">
        <v>116</v>
      </c>
      <c r="W89" s="32">
        <v>19801.14</v>
      </c>
      <c r="X89" t="s">
        <v>110</v>
      </c>
      <c r="Y89" t="s">
        <v>117</v>
      </c>
      <c r="Z89" t="s">
        <v>36</v>
      </c>
    </row>
    <row r="90" spans="1:26" x14ac:dyDescent="0.3">
      <c r="A90" t="s">
        <v>26</v>
      </c>
      <c r="B90" t="s">
        <v>27</v>
      </c>
      <c r="C90" s="27">
        <v>2021</v>
      </c>
      <c r="D90" s="28">
        <v>5</v>
      </c>
      <c r="E90" t="s">
        <v>28</v>
      </c>
      <c r="F90" t="s">
        <v>118</v>
      </c>
      <c r="G90" s="29">
        <v>44155</v>
      </c>
      <c r="H90" s="30">
        <v>44155</v>
      </c>
      <c r="I90" s="31">
        <v>7</v>
      </c>
      <c r="J90" t="s">
        <v>30</v>
      </c>
      <c r="L90" t="s">
        <v>43</v>
      </c>
      <c r="M90" t="s">
        <v>32</v>
      </c>
      <c r="P90" t="s">
        <v>26</v>
      </c>
      <c r="Q90" t="s">
        <v>33</v>
      </c>
      <c r="R90" t="s">
        <v>34</v>
      </c>
      <c r="W90" s="32">
        <v>-748.97</v>
      </c>
      <c r="X90" t="s">
        <v>107</v>
      </c>
      <c r="Y90" t="s">
        <v>44</v>
      </c>
      <c r="Z90" t="s">
        <v>45</v>
      </c>
    </row>
    <row r="91" spans="1:26" x14ac:dyDescent="0.3">
      <c r="A91" t="s">
        <v>26</v>
      </c>
      <c r="B91" t="s">
        <v>27</v>
      </c>
      <c r="C91" s="27">
        <v>2021</v>
      </c>
      <c r="D91" s="28">
        <v>5</v>
      </c>
      <c r="E91" t="s">
        <v>28</v>
      </c>
      <c r="F91" t="s">
        <v>118</v>
      </c>
      <c r="G91" s="29">
        <v>44155</v>
      </c>
      <c r="H91" s="30">
        <v>44155</v>
      </c>
      <c r="I91" s="31">
        <v>8</v>
      </c>
      <c r="J91" t="s">
        <v>30</v>
      </c>
      <c r="L91" t="s">
        <v>43</v>
      </c>
      <c r="M91" t="s">
        <v>32</v>
      </c>
      <c r="P91" t="s">
        <v>26</v>
      </c>
      <c r="Q91" t="s">
        <v>33</v>
      </c>
      <c r="R91" t="s">
        <v>34</v>
      </c>
      <c r="W91" s="32">
        <v>-705.81</v>
      </c>
      <c r="X91" t="s">
        <v>108</v>
      </c>
      <c r="Y91" t="s">
        <v>44</v>
      </c>
      <c r="Z91" t="s">
        <v>45</v>
      </c>
    </row>
    <row r="92" spans="1:26" x14ac:dyDescent="0.3">
      <c r="A92" t="s">
        <v>26</v>
      </c>
      <c r="B92" t="s">
        <v>27</v>
      </c>
      <c r="C92" s="27">
        <v>2021</v>
      </c>
      <c r="D92" s="28">
        <v>5</v>
      </c>
      <c r="E92" t="s">
        <v>28</v>
      </c>
      <c r="F92" t="s">
        <v>118</v>
      </c>
      <c r="G92" s="29">
        <v>44155</v>
      </c>
      <c r="H92" s="30">
        <v>44155</v>
      </c>
      <c r="I92" s="31">
        <v>9</v>
      </c>
      <c r="J92" t="s">
        <v>30</v>
      </c>
      <c r="L92" t="s">
        <v>43</v>
      </c>
      <c r="M92" t="s">
        <v>32</v>
      </c>
      <c r="P92" t="s">
        <v>26</v>
      </c>
      <c r="Q92" t="s">
        <v>33</v>
      </c>
      <c r="R92" t="s">
        <v>34</v>
      </c>
      <c r="W92" s="32">
        <v>-50000</v>
      </c>
      <c r="X92" t="s">
        <v>109</v>
      </c>
      <c r="Y92" t="s">
        <v>44</v>
      </c>
      <c r="Z92" t="s">
        <v>45</v>
      </c>
    </row>
    <row r="93" spans="1:26" x14ac:dyDescent="0.3">
      <c r="A93" t="s">
        <v>26</v>
      </c>
      <c r="B93" t="s">
        <v>27</v>
      </c>
      <c r="C93" s="27">
        <v>2021</v>
      </c>
      <c r="D93" s="28">
        <v>5</v>
      </c>
      <c r="E93" t="s">
        <v>28</v>
      </c>
      <c r="F93" t="s">
        <v>118</v>
      </c>
      <c r="G93" s="29">
        <v>44155</v>
      </c>
      <c r="H93" s="30">
        <v>44155</v>
      </c>
      <c r="I93" s="31">
        <v>10</v>
      </c>
      <c r="J93" t="s">
        <v>30</v>
      </c>
      <c r="L93" t="s">
        <v>43</v>
      </c>
      <c r="M93" t="s">
        <v>32</v>
      </c>
      <c r="P93" t="s">
        <v>26</v>
      </c>
      <c r="Q93" t="s">
        <v>33</v>
      </c>
      <c r="R93" t="s">
        <v>34</v>
      </c>
      <c r="W93" s="32">
        <v>-19801.14</v>
      </c>
      <c r="X93" t="s">
        <v>110</v>
      </c>
      <c r="Y93" t="s">
        <v>44</v>
      </c>
      <c r="Z93" t="s">
        <v>45</v>
      </c>
    </row>
    <row r="94" spans="1:26" x14ac:dyDescent="0.3">
      <c r="A94" t="s">
        <v>26</v>
      </c>
      <c r="B94" t="s">
        <v>27</v>
      </c>
      <c r="C94" s="27">
        <v>2021</v>
      </c>
      <c r="D94" s="28">
        <v>5</v>
      </c>
      <c r="E94" t="s">
        <v>28</v>
      </c>
      <c r="F94" t="s">
        <v>118</v>
      </c>
      <c r="G94" s="29">
        <v>44155</v>
      </c>
      <c r="H94" s="30">
        <v>44155</v>
      </c>
      <c r="I94" s="31">
        <v>42</v>
      </c>
      <c r="J94" t="s">
        <v>30</v>
      </c>
      <c r="L94" t="s">
        <v>31</v>
      </c>
      <c r="M94" t="s">
        <v>32</v>
      </c>
      <c r="P94" t="s">
        <v>26</v>
      </c>
      <c r="Q94" t="s">
        <v>33</v>
      </c>
      <c r="R94" t="s">
        <v>34</v>
      </c>
      <c r="W94" s="32">
        <v>748.97</v>
      </c>
      <c r="X94" t="s">
        <v>107</v>
      </c>
      <c r="Y94" t="s">
        <v>36</v>
      </c>
      <c r="Z94" t="s">
        <v>45</v>
      </c>
    </row>
    <row r="95" spans="1:26" x14ac:dyDescent="0.3">
      <c r="A95" t="s">
        <v>26</v>
      </c>
      <c r="B95" t="s">
        <v>27</v>
      </c>
      <c r="C95" s="27">
        <v>2021</v>
      </c>
      <c r="D95" s="28">
        <v>5</v>
      </c>
      <c r="E95" t="s">
        <v>28</v>
      </c>
      <c r="F95" t="s">
        <v>118</v>
      </c>
      <c r="G95" s="29">
        <v>44155</v>
      </c>
      <c r="H95" s="30">
        <v>44155</v>
      </c>
      <c r="I95" s="31">
        <v>43</v>
      </c>
      <c r="J95" t="s">
        <v>30</v>
      </c>
      <c r="L95" t="s">
        <v>31</v>
      </c>
      <c r="M95" t="s">
        <v>32</v>
      </c>
      <c r="P95" t="s">
        <v>26</v>
      </c>
      <c r="Q95" t="s">
        <v>33</v>
      </c>
      <c r="R95" t="s">
        <v>34</v>
      </c>
      <c r="W95" s="32">
        <v>705.81</v>
      </c>
      <c r="X95" t="s">
        <v>108</v>
      </c>
      <c r="Y95" t="s">
        <v>36</v>
      </c>
      <c r="Z95" t="s">
        <v>45</v>
      </c>
    </row>
    <row r="96" spans="1:26" x14ac:dyDescent="0.3">
      <c r="A96" t="s">
        <v>26</v>
      </c>
      <c r="B96" t="s">
        <v>27</v>
      </c>
      <c r="C96" s="27">
        <v>2021</v>
      </c>
      <c r="D96" s="28">
        <v>5</v>
      </c>
      <c r="E96" t="s">
        <v>28</v>
      </c>
      <c r="F96" t="s">
        <v>118</v>
      </c>
      <c r="G96" s="29">
        <v>44155</v>
      </c>
      <c r="H96" s="30">
        <v>44155</v>
      </c>
      <c r="I96" s="31">
        <v>44</v>
      </c>
      <c r="J96" t="s">
        <v>30</v>
      </c>
      <c r="L96" t="s">
        <v>31</v>
      </c>
      <c r="M96" t="s">
        <v>32</v>
      </c>
      <c r="P96" t="s">
        <v>26</v>
      </c>
      <c r="Q96" t="s">
        <v>33</v>
      </c>
      <c r="R96" t="s">
        <v>34</v>
      </c>
      <c r="W96" s="32">
        <v>50000</v>
      </c>
      <c r="X96" t="s">
        <v>109</v>
      </c>
      <c r="Y96" t="s">
        <v>36</v>
      </c>
      <c r="Z96" t="s">
        <v>45</v>
      </c>
    </row>
    <row r="97" spans="1:26" x14ac:dyDescent="0.3">
      <c r="A97" t="s">
        <v>26</v>
      </c>
      <c r="B97" t="s">
        <v>27</v>
      </c>
      <c r="C97" s="27">
        <v>2021</v>
      </c>
      <c r="D97" s="28">
        <v>5</v>
      </c>
      <c r="E97" t="s">
        <v>28</v>
      </c>
      <c r="F97" t="s">
        <v>118</v>
      </c>
      <c r="G97" s="29">
        <v>44155</v>
      </c>
      <c r="H97" s="30">
        <v>44155</v>
      </c>
      <c r="I97" s="31">
        <v>45</v>
      </c>
      <c r="J97" t="s">
        <v>30</v>
      </c>
      <c r="L97" t="s">
        <v>31</v>
      </c>
      <c r="M97" t="s">
        <v>32</v>
      </c>
      <c r="P97" t="s">
        <v>26</v>
      </c>
      <c r="Q97" t="s">
        <v>33</v>
      </c>
      <c r="R97" t="s">
        <v>34</v>
      </c>
      <c r="W97" s="32">
        <v>19801.14</v>
      </c>
      <c r="X97" t="s">
        <v>110</v>
      </c>
      <c r="Y97" t="s">
        <v>36</v>
      </c>
      <c r="Z97" t="s">
        <v>45</v>
      </c>
    </row>
    <row r="98" spans="1:26" x14ac:dyDescent="0.3">
      <c r="A98" t="s">
        <v>26</v>
      </c>
      <c r="B98" t="s">
        <v>27</v>
      </c>
      <c r="C98" s="27">
        <v>2021</v>
      </c>
      <c r="D98" s="28">
        <v>5</v>
      </c>
      <c r="E98" t="s">
        <v>28</v>
      </c>
      <c r="F98" t="s">
        <v>119</v>
      </c>
      <c r="G98" s="29">
        <v>44158</v>
      </c>
      <c r="H98" s="30">
        <v>44158</v>
      </c>
      <c r="I98" s="31">
        <v>33</v>
      </c>
      <c r="J98" t="s">
        <v>30</v>
      </c>
      <c r="L98" t="s">
        <v>31</v>
      </c>
      <c r="M98" t="s">
        <v>32</v>
      </c>
      <c r="P98" t="s">
        <v>26</v>
      </c>
      <c r="Q98" t="s">
        <v>33</v>
      </c>
      <c r="R98" t="s">
        <v>34</v>
      </c>
      <c r="W98" s="32">
        <v>-7900</v>
      </c>
      <c r="X98" t="s">
        <v>120</v>
      </c>
      <c r="Y98" t="s">
        <v>36</v>
      </c>
      <c r="Z98" t="s">
        <v>36</v>
      </c>
    </row>
    <row r="99" spans="1:26" x14ac:dyDescent="0.3">
      <c r="A99" t="s">
        <v>26</v>
      </c>
      <c r="B99" t="s">
        <v>27</v>
      </c>
      <c r="C99" s="27">
        <v>2021</v>
      </c>
      <c r="D99" s="28">
        <v>5</v>
      </c>
      <c r="E99" t="s">
        <v>28</v>
      </c>
      <c r="F99" t="s">
        <v>119</v>
      </c>
      <c r="G99" s="29">
        <v>44158</v>
      </c>
      <c r="H99" s="30">
        <v>44158</v>
      </c>
      <c r="I99" s="31">
        <v>34</v>
      </c>
      <c r="J99" t="s">
        <v>30</v>
      </c>
      <c r="L99" t="s">
        <v>31</v>
      </c>
      <c r="M99" t="s">
        <v>32</v>
      </c>
      <c r="P99" t="s">
        <v>26</v>
      </c>
      <c r="Q99" t="s">
        <v>33</v>
      </c>
      <c r="R99" t="s">
        <v>34</v>
      </c>
      <c r="W99" s="32">
        <v>-8287.5499999999993</v>
      </c>
      <c r="X99" t="s">
        <v>121</v>
      </c>
      <c r="Y99" t="s">
        <v>36</v>
      </c>
      <c r="Z99" t="s">
        <v>36</v>
      </c>
    </row>
    <row r="100" spans="1:26" x14ac:dyDescent="0.3">
      <c r="A100" t="s">
        <v>26</v>
      </c>
      <c r="B100" t="s">
        <v>27</v>
      </c>
      <c r="C100" s="27">
        <v>2021</v>
      </c>
      <c r="D100" s="28">
        <v>5</v>
      </c>
      <c r="E100" t="s">
        <v>28</v>
      </c>
      <c r="F100" t="s">
        <v>119</v>
      </c>
      <c r="G100" s="29">
        <v>44158</v>
      </c>
      <c r="H100" s="30">
        <v>44158</v>
      </c>
      <c r="I100" s="31">
        <v>35</v>
      </c>
      <c r="J100" t="s">
        <v>30</v>
      </c>
      <c r="L100" t="s">
        <v>31</v>
      </c>
      <c r="M100" t="s">
        <v>32</v>
      </c>
      <c r="P100" t="s">
        <v>26</v>
      </c>
      <c r="Q100" t="s">
        <v>33</v>
      </c>
      <c r="R100" t="s">
        <v>34</v>
      </c>
      <c r="W100" s="32">
        <v>-50000</v>
      </c>
      <c r="X100" t="s">
        <v>122</v>
      </c>
      <c r="Y100" t="s">
        <v>36</v>
      </c>
      <c r="Z100" t="s">
        <v>36</v>
      </c>
    </row>
    <row r="101" spans="1:26" x14ac:dyDescent="0.3">
      <c r="A101" t="s">
        <v>26</v>
      </c>
      <c r="B101" t="s">
        <v>27</v>
      </c>
      <c r="C101" s="27">
        <v>2021</v>
      </c>
      <c r="D101" s="28">
        <v>5</v>
      </c>
      <c r="E101" t="s">
        <v>28</v>
      </c>
      <c r="F101" t="s">
        <v>119</v>
      </c>
      <c r="G101" s="29">
        <v>44158</v>
      </c>
      <c r="H101" s="30">
        <v>44158</v>
      </c>
      <c r="I101" s="31">
        <v>40</v>
      </c>
      <c r="J101" t="s">
        <v>30</v>
      </c>
      <c r="L101" t="s">
        <v>31</v>
      </c>
      <c r="M101" t="s">
        <v>32</v>
      </c>
      <c r="P101" t="s">
        <v>26</v>
      </c>
      <c r="Q101" t="s">
        <v>33</v>
      </c>
      <c r="R101" t="s">
        <v>34</v>
      </c>
      <c r="W101" s="32">
        <v>-1662.6</v>
      </c>
      <c r="X101" t="s">
        <v>123</v>
      </c>
      <c r="Y101" t="s">
        <v>36</v>
      </c>
      <c r="Z101" t="s">
        <v>36</v>
      </c>
    </row>
    <row r="102" spans="1:26" x14ac:dyDescent="0.3">
      <c r="A102" t="s">
        <v>26</v>
      </c>
      <c r="B102" t="s">
        <v>27</v>
      </c>
      <c r="C102" s="27">
        <v>2021</v>
      </c>
      <c r="D102" s="28">
        <v>5</v>
      </c>
      <c r="E102" t="s">
        <v>28</v>
      </c>
      <c r="F102" t="s">
        <v>119</v>
      </c>
      <c r="G102" s="29">
        <v>44158</v>
      </c>
      <c r="H102" s="30">
        <v>44158</v>
      </c>
      <c r="I102" s="31">
        <v>93</v>
      </c>
      <c r="J102" t="s">
        <v>30</v>
      </c>
      <c r="K102" t="s">
        <v>37</v>
      </c>
      <c r="L102" t="s">
        <v>38</v>
      </c>
      <c r="M102" t="s">
        <v>39</v>
      </c>
      <c r="P102" t="s">
        <v>26</v>
      </c>
      <c r="Q102" t="s">
        <v>33</v>
      </c>
      <c r="R102" t="s">
        <v>34</v>
      </c>
      <c r="S102" t="s">
        <v>124</v>
      </c>
      <c r="W102" s="32">
        <v>1662.6</v>
      </c>
      <c r="X102" t="s">
        <v>123</v>
      </c>
      <c r="Y102" t="s">
        <v>125</v>
      </c>
      <c r="Z102" t="s">
        <v>36</v>
      </c>
    </row>
    <row r="103" spans="1:26" x14ac:dyDescent="0.3">
      <c r="A103" t="s">
        <v>26</v>
      </c>
      <c r="B103" t="s">
        <v>27</v>
      </c>
      <c r="C103" s="27">
        <v>2021</v>
      </c>
      <c r="D103" s="28">
        <v>5</v>
      </c>
      <c r="E103" t="s">
        <v>28</v>
      </c>
      <c r="F103" t="s">
        <v>119</v>
      </c>
      <c r="G103" s="29">
        <v>44158</v>
      </c>
      <c r="H103" s="30">
        <v>44158</v>
      </c>
      <c r="I103" s="31">
        <v>101</v>
      </c>
      <c r="J103" t="s">
        <v>30</v>
      </c>
      <c r="K103" t="s">
        <v>37</v>
      </c>
      <c r="L103" t="s">
        <v>82</v>
      </c>
      <c r="M103" t="s">
        <v>39</v>
      </c>
      <c r="P103" t="s">
        <v>26</v>
      </c>
      <c r="Q103" t="s">
        <v>33</v>
      </c>
      <c r="R103" t="s">
        <v>34</v>
      </c>
      <c r="S103" t="s">
        <v>126</v>
      </c>
      <c r="W103" s="32">
        <v>7900</v>
      </c>
      <c r="X103" t="s">
        <v>120</v>
      </c>
      <c r="Y103" t="s">
        <v>127</v>
      </c>
      <c r="Z103" t="s">
        <v>36</v>
      </c>
    </row>
    <row r="104" spans="1:26" x14ac:dyDescent="0.3">
      <c r="A104" t="s">
        <v>26</v>
      </c>
      <c r="B104" t="s">
        <v>27</v>
      </c>
      <c r="C104" s="27">
        <v>2021</v>
      </c>
      <c r="D104" s="28">
        <v>5</v>
      </c>
      <c r="E104" t="s">
        <v>28</v>
      </c>
      <c r="F104" t="s">
        <v>119</v>
      </c>
      <c r="G104" s="29">
        <v>44158</v>
      </c>
      <c r="H104" s="30">
        <v>44158</v>
      </c>
      <c r="I104" s="31">
        <v>102</v>
      </c>
      <c r="J104" t="s">
        <v>30</v>
      </c>
      <c r="K104" t="s">
        <v>37</v>
      </c>
      <c r="L104" t="s">
        <v>82</v>
      </c>
      <c r="M104" t="s">
        <v>39</v>
      </c>
      <c r="P104" t="s">
        <v>26</v>
      </c>
      <c r="Q104" t="s">
        <v>33</v>
      </c>
      <c r="R104" t="s">
        <v>34</v>
      </c>
      <c r="S104" t="s">
        <v>128</v>
      </c>
      <c r="W104" s="32">
        <v>8287.5499999999993</v>
      </c>
      <c r="X104" t="s">
        <v>121</v>
      </c>
      <c r="Y104" t="s">
        <v>129</v>
      </c>
      <c r="Z104" t="s">
        <v>36</v>
      </c>
    </row>
    <row r="105" spans="1:26" x14ac:dyDescent="0.3">
      <c r="A105" t="s">
        <v>26</v>
      </c>
      <c r="B105" t="s">
        <v>27</v>
      </c>
      <c r="C105" s="27">
        <v>2021</v>
      </c>
      <c r="D105" s="28">
        <v>5</v>
      </c>
      <c r="E105" t="s">
        <v>28</v>
      </c>
      <c r="F105" t="s">
        <v>119</v>
      </c>
      <c r="G105" s="29">
        <v>44158</v>
      </c>
      <c r="H105" s="30">
        <v>44158</v>
      </c>
      <c r="I105" s="31">
        <v>103</v>
      </c>
      <c r="J105" t="s">
        <v>30</v>
      </c>
      <c r="K105" t="s">
        <v>37</v>
      </c>
      <c r="L105" t="s">
        <v>82</v>
      </c>
      <c r="M105" t="s">
        <v>39</v>
      </c>
      <c r="P105" t="s">
        <v>26</v>
      </c>
      <c r="Q105" t="s">
        <v>33</v>
      </c>
      <c r="R105" t="s">
        <v>34</v>
      </c>
      <c r="S105" t="s">
        <v>101</v>
      </c>
      <c r="W105" s="32">
        <v>50000</v>
      </c>
      <c r="X105" t="s">
        <v>122</v>
      </c>
      <c r="Y105" t="s">
        <v>130</v>
      </c>
      <c r="Z105" t="s">
        <v>36</v>
      </c>
    </row>
    <row r="106" spans="1:26" x14ac:dyDescent="0.3">
      <c r="A106" t="s">
        <v>26</v>
      </c>
      <c r="B106" t="s">
        <v>27</v>
      </c>
      <c r="C106" s="27">
        <v>2021</v>
      </c>
      <c r="D106" s="28">
        <v>5</v>
      </c>
      <c r="E106" t="s">
        <v>28</v>
      </c>
      <c r="F106" t="s">
        <v>131</v>
      </c>
      <c r="G106" s="29">
        <v>44159</v>
      </c>
      <c r="H106" s="30">
        <v>44159</v>
      </c>
      <c r="I106" s="31">
        <v>10</v>
      </c>
      <c r="J106" t="s">
        <v>30</v>
      </c>
      <c r="L106" t="s">
        <v>43</v>
      </c>
      <c r="M106" t="s">
        <v>32</v>
      </c>
      <c r="P106" t="s">
        <v>26</v>
      </c>
      <c r="Q106" t="s">
        <v>33</v>
      </c>
      <c r="R106" t="s">
        <v>34</v>
      </c>
      <c r="W106" s="32">
        <v>-1662.6</v>
      </c>
      <c r="X106" t="s">
        <v>123</v>
      </c>
      <c r="Y106" t="s">
        <v>44</v>
      </c>
      <c r="Z106" t="s">
        <v>45</v>
      </c>
    </row>
    <row r="107" spans="1:26" x14ac:dyDescent="0.3">
      <c r="A107" t="s">
        <v>26</v>
      </c>
      <c r="B107" t="s">
        <v>27</v>
      </c>
      <c r="C107" s="27">
        <v>2021</v>
      </c>
      <c r="D107" s="28">
        <v>5</v>
      </c>
      <c r="E107" t="s">
        <v>28</v>
      </c>
      <c r="F107" t="s">
        <v>131</v>
      </c>
      <c r="G107" s="29">
        <v>44159</v>
      </c>
      <c r="H107" s="30">
        <v>44159</v>
      </c>
      <c r="I107" s="31">
        <v>11</v>
      </c>
      <c r="J107" t="s">
        <v>30</v>
      </c>
      <c r="L107" t="s">
        <v>43</v>
      </c>
      <c r="M107" t="s">
        <v>32</v>
      </c>
      <c r="P107" t="s">
        <v>26</v>
      </c>
      <c r="Q107" t="s">
        <v>33</v>
      </c>
      <c r="R107" t="s">
        <v>34</v>
      </c>
      <c r="W107" s="32">
        <v>-7900</v>
      </c>
      <c r="X107" t="s">
        <v>120</v>
      </c>
      <c r="Y107" t="s">
        <v>44</v>
      </c>
      <c r="Z107" t="s">
        <v>45</v>
      </c>
    </row>
    <row r="108" spans="1:26" x14ac:dyDescent="0.3">
      <c r="A108" t="s">
        <v>26</v>
      </c>
      <c r="B108" t="s">
        <v>27</v>
      </c>
      <c r="C108" s="27">
        <v>2021</v>
      </c>
      <c r="D108" s="28">
        <v>5</v>
      </c>
      <c r="E108" t="s">
        <v>28</v>
      </c>
      <c r="F108" t="s">
        <v>131</v>
      </c>
      <c r="G108" s="29">
        <v>44159</v>
      </c>
      <c r="H108" s="30">
        <v>44159</v>
      </c>
      <c r="I108" s="31">
        <v>12</v>
      </c>
      <c r="J108" t="s">
        <v>30</v>
      </c>
      <c r="L108" t="s">
        <v>43</v>
      </c>
      <c r="M108" t="s">
        <v>32</v>
      </c>
      <c r="P108" t="s">
        <v>26</v>
      </c>
      <c r="Q108" t="s">
        <v>33</v>
      </c>
      <c r="R108" t="s">
        <v>34</v>
      </c>
      <c r="W108" s="32">
        <v>-8287.5499999999993</v>
      </c>
      <c r="X108" t="s">
        <v>121</v>
      </c>
      <c r="Y108" t="s">
        <v>44</v>
      </c>
      <c r="Z108" t="s">
        <v>45</v>
      </c>
    </row>
    <row r="109" spans="1:26" x14ac:dyDescent="0.3">
      <c r="A109" t="s">
        <v>26</v>
      </c>
      <c r="B109" t="s">
        <v>27</v>
      </c>
      <c r="C109" s="27">
        <v>2021</v>
      </c>
      <c r="D109" s="28">
        <v>5</v>
      </c>
      <c r="E109" t="s">
        <v>28</v>
      </c>
      <c r="F109" t="s">
        <v>131</v>
      </c>
      <c r="G109" s="29">
        <v>44159</v>
      </c>
      <c r="H109" s="30">
        <v>44159</v>
      </c>
      <c r="I109" s="31">
        <v>13</v>
      </c>
      <c r="J109" t="s">
        <v>30</v>
      </c>
      <c r="L109" t="s">
        <v>43</v>
      </c>
      <c r="M109" t="s">
        <v>32</v>
      </c>
      <c r="P109" t="s">
        <v>26</v>
      </c>
      <c r="Q109" t="s">
        <v>33</v>
      </c>
      <c r="R109" t="s">
        <v>34</v>
      </c>
      <c r="W109" s="32">
        <v>-50000</v>
      </c>
      <c r="X109" t="s">
        <v>122</v>
      </c>
      <c r="Y109" t="s">
        <v>44</v>
      </c>
      <c r="Z109" t="s">
        <v>45</v>
      </c>
    </row>
    <row r="110" spans="1:26" x14ac:dyDescent="0.3">
      <c r="A110" t="s">
        <v>26</v>
      </c>
      <c r="B110" t="s">
        <v>27</v>
      </c>
      <c r="C110" s="27">
        <v>2021</v>
      </c>
      <c r="D110" s="28">
        <v>5</v>
      </c>
      <c r="E110" t="s">
        <v>28</v>
      </c>
      <c r="F110" t="s">
        <v>131</v>
      </c>
      <c r="G110" s="29">
        <v>44159</v>
      </c>
      <c r="H110" s="30">
        <v>44159</v>
      </c>
      <c r="I110" s="31">
        <v>49</v>
      </c>
      <c r="J110" t="s">
        <v>30</v>
      </c>
      <c r="L110" t="s">
        <v>31</v>
      </c>
      <c r="M110" t="s">
        <v>32</v>
      </c>
      <c r="P110" t="s">
        <v>26</v>
      </c>
      <c r="Q110" t="s">
        <v>33</v>
      </c>
      <c r="R110" t="s">
        <v>34</v>
      </c>
      <c r="W110" s="32">
        <v>1662.6</v>
      </c>
      <c r="X110" t="s">
        <v>123</v>
      </c>
      <c r="Y110" t="s">
        <v>36</v>
      </c>
      <c r="Z110" t="s">
        <v>45</v>
      </c>
    </row>
    <row r="111" spans="1:26" x14ac:dyDescent="0.3">
      <c r="A111" t="s">
        <v>26</v>
      </c>
      <c r="B111" t="s">
        <v>27</v>
      </c>
      <c r="C111" s="27">
        <v>2021</v>
      </c>
      <c r="D111" s="28">
        <v>5</v>
      </c>
      <c r="E111" t="s">
        <v>28</v>
      </c>
      <c r="F111" t="s">
        <v>131</v>
      </c>
      <c r="G111" s="29">
        <v>44159</v>
      </c>
      <c r="H111" s="30">
        <v>44159</v>
      </c>
      <c r="I111" s="31">
        <v>50</v>
      </c>
      <c r="J111" t="s">
        <v>30</v>
      </c>
      <c r="L111" t="s">
        <v>31</v>
      </c>
      <c r="M111" t="s">
        <v>32</v>
      </c>
      <c r="P111" t="s">
        <v>26</v>
      </c>
      <c r="Q111" t="s">
        <v>33</v>
      </c>
      <c r="R111" t="s">
        <v>34</v>
      </c>
      <c r="W111" s="32">
        <v>7900</v>
      </c>
      <c r="X111" t="s">
        <v>120</v>
      </c>
      <c r="Y111" t="s">
        <v>36</v>
      </c>
      <c r="Z111" t="s">
        <v>45</v>
      </c>
    </row>
    <row r="112" spans="1:26" x14ac:dyDescent="0.3">
      <c r="A112" t="s">
        <v>26</v>
      </c>
      <c r="B112" t="s">
        <v>27</v>
      </c>
      <c r="C112" s="27">
        <v>2021</v>
      </c>
      <c r="D112" s="28">
        <v>5</v>
      </c>
      <c r="E112" t="s">
        <v>28</v>
      </c>
      <c r="F112" t="s">
        <v>131</v>
      </c>
      <c r="G112" s="29">
        <v>44159</v>
      </c>
      <c r="H112" s="30">
        <v>44159</v>
      </c>
      <c r="I112" s="31">
        <v>51</v>
      </c>
      <c r="J112" t="s">
        <v>30</v>
      </c>
      <c r="L112" t="s">
        <v>31</v>
      </c>
      <c r="M112" t="s">
        <v>32</v>
      </c>
      <c r="P112" t="s">
        <v>26</v>
      </c>
      <c r="Q112" t="s">
        <v>33</v>
      </c>
      <c r="R112" t="s">
        <v>34</v>
      </c>
      <c r="W112" s="32">
        <v>8287.5499999999993</v>
      </c>
      <c r="X112" t="s">
        <v>121</v>
      </c>
      <c r="Y112" t="s">
        <v>36</v>
      </c>
      <c r="Z112" t="s">
        <v>45</v>
      </c>
    </row>
    <row r="113" spans="1:26" x14ac:dyDescent="0.3">
      <c r="A113" t="s">
        <v>26</v>
      </c>
      <c r="B113" t="s">
        <v>27</v>
      </c>
      <c r="C113" s="27">
        <v>2021</v>
      </c>
      <c r="D113" s="28">
        <v>5</v>
      </c>
      <c r="E113" t="s">
        <v>28</v>
      </c>
      <c r="F113" t="s">
        <v>131</v>
      </c>
      <c r="G113" s="29">
        <v>44159</v>
      </c>
      <c r="H113" s="30">
        <v>44159</v>
      </c>
      <c r="I113" s="31">
        <v>52</v>
      </c>
      <c r="J113" t="s">
        <v>30</v>
      </c>
      <c r="L113" t="s">
        <v>31</v>
      </c>
      <c r="M113" t="s">
        <v>32</v>
      </c>
      <c r="P113" t="s">
        <v>26</v>
      </c>
      <c r="Q113" t="s">
        <v>33</v>
      </c>
      <c r="R113" t="s">
        <v>34</v>
      </c>
      <c r="W113" s="32">
        <v>50000</v>
      </c>
      <c r="X113" t="s">
        <v>122</v>
      </c>
      <c r="Y113" t="s">
        <v>36</v>
      </c>
      <c r="Z113" t="s">
        <v>45</v>
      </c>
    </row>
    <row r="114" spans="1:26" x14ac:dyDescent="0.3">
      <c r="A114" t="s">
        <v>26</v>
      </c>
      <c r="B114" t="s">
        <v>27</v>
      </c>
      <c r="C114" s="27">
        <v>2021</v>
      </c>
      <c r="D114" s="28">
        <v>5</v>
      </c>
      <c r="E114" t="s">
        <v>28</v>
      </c>
      <c r="F114" t="s">
        <v>132</v>
      </c>
      <c r="G114" s="29">
        <v>44160</v>
      </c>
      <c r="H114" s="30">
        <v>44160</v>
      </c>
      <c r="I114" s="31">
        <v>126</v>
      </c>
      <c r="J114" t="s">
        <v>30</v>
      </c>
      <c r="L114" t="s">
        <v>31</v>
      </c>
      <c r="M114" t="s">
        <v>32</v>
      </c>
      <c r="P114" t="s">
        <v>26</v>
      </c>
      <c r="Q114" t="s">
        <v>33</v>
      </c>
      <c r="R114" t="s">
        <v>34</v>
      </c>
      <c r="W114" s="32">
        <v>-24886.09</v>
      </c>
      <c r="X114" t="s">
        <v>133</v>
      </c>
      <c r="Y114" t="s">
        <v>36</v>
      </c>
      <c r="Z114" t="s">
        <v>36</v>
      </c>
    </row>
    <row r="115" spans="1:26" x14ac:dyDescent="0.3">
      <c r="A115" t="s">
        <v>26</v>
      </c>
      <c r="B115" t="s">
        <v>27</v>
      </c>
      <c r="C115" s="27">
        <v>2021</v>
      </c>
      <c r="D115" s="28">
        <v>5</v>
      </c>
      <c r="E115" t="s">
        <v>28</v>
      </c>
      <c r="F115" t="s">
        <v>132</v>
      </c>
      <c r="G115" s="29">
        <v>44160</v>
      </c>
      <c r="H115" s="30">
        <v>44160</v>
      </c>
      <c r="I115" s="31">
        <v>127</v>
      </c>
      <c r="J115" t="s">
        <v>30</v>
      </c>
      <c r="L115" t="s">
        <v>31</v>
      </c>
      <c r="M115" t="s">
        <v>32</v>
      </c>
      <c r="P115" t="s">
        <v>26</v>
      </c>
      <c r="Q115" t="s">
        <v>33</v>
      </c>
      <c r="R115" t="s">
        <v>34</v>
      </c>
      <c r="W115" s="32">
        <v>-7500</v>
      </c>
      <c r="X115" t="s">
        <v>134</v>
      </c>
      <c r="Y115" t="s">
        <v>36</v>
      </c>
      <c r="Z115" t="s">
        <v>36</v>
      </c>
    </row>
    <row r="116" spans="1:26" x14ac:dyDescent="0.3">
      <c r="A116" t="s">
        <v>26</v>
      </c>
      <c r="B116" t="s">
        <v>27</v>
      </c>
      <c r="C116" s="27">
        <v>2021</v>
      </c>
      <c r="D116" s="28">
        <v>5</v>
      </c>
      <c r="E116" t="s">
        <v>28</v>
      </c>
      <c r="F116" t="s">
        <v>132</v>
      </c>
      <c r="G116" s="29">
        <v>44160</v>
      </c>
      <c r="H116" s="30">
        <v>44160</v>
      </c>
      <c r="I116" s="31">
        <v>128</v>
      </c>
      <c r="J116" t="s">
        <v>30</v>
      </c>
      <c r="L116" t="s">
        <v>31</v>
      </c>
      <c r="M116" t="s">
        <v>32</v>
      </c>
      <c r="P116" t="s">
        <v>26</v>
      </c>
      <c r="Q116" t="s">
        <v>33</v>
      </c>
      <c r="R116" t="s">
        <v>34</v>
      </c>
      <c r="W116" s="32">
        <v>-150</v>
      </c>
      <c r="X116" t="s">
        <v>135</v>
      </c>
      <c r="Y116" t="s">
        <v>36</v>
      </c>
      <c r="Z116" t="s">
        <v>36</v>
      </c>
    </row>
    <row r="117" spans="1:26" x14ac:dyDescent="0.3">
      <c r="A117" t="s">
        <v>26</v>
      </c>
      <c r="B117" t="s">
        <v>27</v>
      </c>
      <c r="C117" s="27">
        <v>2021</v>
      </c>
      <c r="D117" s="28">
        <v>5</v>
      </c>
      <c r="E117" t="s">
        <v>28</v>
      </c>
      <c r="F117" t="s">
        <v>132</v>
      </c>
      <c r="G117" s="29">
        <v>44160</v>
      </c>
      <c r="H117" s="30">
        <v>44160</v>
      </c>
      <c r="I117" s="31">
        <v>256</v>
      </c>
      <c r="J117" t="s">
        <v>30</v>
      </c>
      <c r="K117" t="s">
        <v>37</v>
      </c>
      <c r="L117" t="s">
        <v>82</v>
      </c>
      <c r="M117" t="s">
        <v>39</v>
      </c>
      <c r="P117" t="s">
        <v>26</v>
      </c>
      <c r="Q117" t="s">
        <v>33</v>
      </c>
      <c r="R117" t="s">
        <v>34</v>
      </c>
      <c r="S117" t="s">
        <v>95</v>
      </c>
      <c r="W117" s="32">
        <v>24886.09</v>
      </c>
      <c r="X117" t="s">
        <v>133</v>
      </c>
      <c r="Y117" t="s">
        <v>136</v>
      </c>
      <c r="Z117" t="s">
        <v>36</v>
      </c>
    </row>
    <row r="118" spans="1:26" x14ac:dyDescent="0.3">
      <c r="A118" t="s">
        <v>26</v>
      </c>
      <c r="B118" t="s">
        <v>27</v>
      </c>
      <c r="C118" s="27">
        <v>2021</v>
      </c>
      <c r="D118" s="28">
        <v>5</v>
      </c>
      <c r="E118" t="s">
        <v>28</v>
      </c>
      <c r="F118" t="s">
        <v>132</v>
      </c>
      <c r="G118" s="29">
        <v>44160</v>
      </c>
      <c r="H118" s="30">
        <v>44160</v>
      </c>
      <c r="I118" s="31">
        <v>257</v>
      </c>
      <c r="J118" t="s">
        <v>30</v>
      </c>
      <c r="K118" t="s">
        <v>37</v>
      </c>
      <c r="L118" t="s">
        <v>82</v>
      </c>
      <c r="M118" t="s">
        <v>39</v>
      </c>
      <c r="P118" t="s">
        <v>26</v>
      </c>
      <c r="Q118" t="s">
        <v>33</v>
      </c>
      <c r="R118" t="s">
        <v>34</v>
      </c>
      <c r="S118" t="s">
        <v>87</v>
      </c>
      <c r="W118" s="32">
        <v>7500</v>
      </c>
      <c r="X118" t="s">
        <v>134</v>
      </c>
      <c r="Y118" t="s">
        <v>137</v>
      </c>
      <c r="Z118" t="s">
        <v>36</v>
      </c>
    </row>
    <row r="119" spans="1:26" x14ac:dyDescent="0.3">
      <c r="A119" t="s">
        <v>26</v>
      </c>
      <c r="B119" t="s">
        <v>27</v>
      </c>
      <c r="C119" s="27">
        <v>2021</v>
      </c>
      <c r="D119" s="28">
        <v>5</v>
      </c>
      <c r="E119" t="s">
        <v>28</v>
      </c>
      <c r="F119" t="s">
        <v>132</v>
      </c>
      <c r="G119" s="29">
        <v>44160</v>
      </c>
      <c r="H119" s="30">
        <v>44160</v>
      </c>
      <c r="I119" s="31">
        <v>258</v>
      </c>
      <c r="J119" t="s">
        <v>30</v>
      </c>
      <c r="K119" t="s">
        <v>37</v>
      </c>
      <c r="L119" t="s">
        <v>82</v>
      </c>
      <c r="M119" t="s">
        <v>39</v>
      </c>
      <c r="P119" t="s">
        <v>26</v>
      </c>
      <c r="Q119" t="s">
        <v>33</v>
      </c>
      <c r="R119" t="s">
        <v>34</v>
      </c>
      <c r="S119" t="s">
        <v>138</v>
      </c>
      <c r="W119" s="32">
        <v>150</v>
      </c>
      <c r="X119" t="s">
        <v>135</v>
      </c>
      <c r="Y119" t="s">
        <v>139</v>
      </c>
      <c r="Z119" t="s">
        <v>36</v>
      </c>
    </row>
    <row r="120" spans="1:26" x14ac:dyDescent="0.3">
      <c r="A120" t="s">
        <v>26</v>
      </c>
      <c r="B120" t="s">
        <v>27</v>
      </c>
      <c r="C120" s="27">
        <v>2021</v>
      </c>
      <c r="D120" s="28">
        <v>5</v>
      </c>
      <c r="E120" t="s">
        <v>28</v>
      </c>
      <c r="F120" t="s">
        <v>140</v>
      </c>
      <c r="G120" s="29">
        <v>44161</v>
      </c>
      <c r="H120" s="30">
        <v>44161</v>
      </c>
      <c r="I120" s="31">
        <v>26</v>
      </c>
      <c r="J120" t="s">
        <v>30</v>
      </c>
      <c r="L120" t="s">
        <v>43</v>
      </c>
      <c r="M120" t="s">
        <v>32</v>
      </c>
      <c r="P120" t="s">
        <v>26</v>
      </c>
      <c r="Q120" t="s">
        <v>33</v>
      </c>
      <c r="R120" t="s">
        <v>34</v>
      </c>
      <c r="W120" s="32">
        <v>-24886.09</v>
      </c>
      <c r="X120" t="s">
        <v>133</v>
      </c>
      <c r="Y120" t="s">
        <v>44</v>
      </c>
      <c r="Z120" t="s">
        <v>45</v>
      </c>
    </row>
    <row r="121" spans="1:26" x14ac:dyDescent="0.3">
      <c r="A121" t="s">
        <v>26</v>
      </c>
      <c r="B121" t="s">
        <v>27</v>
      </c>
      <c r="C121" s="27">
        <v>2021</v>
      </c>
      <c r="D121" s="28">
        <v>5</v>
      </c>
      <c r="E121" t="s">
        <v>28</v>
      </c>
      <c r="F121" t="s">
        <v>140</v>
      </c>
      <c r="G121" s="29">
        <v>44161</v>
      </c>
      <c r="H121" s="30">
        <v>44161</v>
      </c>
      <c r="I121" s="31">
        <v>41</v>
      </c>
      <c r="J121" t="s">
        <v>30</v>
      </c>
      <c r="L121" t="s">
        <v>43</v>
      </c>
      <c r="M121" t="s">
        <v>32</v>
      </c>
      <c r="P121" t="s">
        <v>26</v>
      </c>
      <c r="Q121" t="s">
        <v>33</v>
      </c>
      <c r="R121" t="s">
        <v>34</v>
      </c>
      <c r="W121" s="32">
        <v>-7500</v>
      </c>
      <c r="X121" t="s">
        <v>134</v>
      </c>
      <c r="Y121" t="s">
        <v>44</v>
      </c>
      <c r="Z121" t="s">
        <v>45</v>
      </c>
    </row>
    <row r="122" spans="1:26" x14ac:dyDescent="0.3">
      <c r="A122" t="s">
        <v>26</v>
      </c>
      <c r="B122" t="s">
        <v>27</v>
      </c>
      <c r="C122" s="27">
        <v>2021</v>
      </c>
      <c r="D122" s="28">
        <v>5</v>
      </c>
      <c r="E122" t="s">
        <v>28</v>
      </c>
      <c r="F122" t="s">
        <v>140</v>
      </c>
      <c r="G122" s="29">
        <v>44161</v>
      </c>
      <c r="H122" s="30">
        <v>44161</v>
      </c>
      <c r="I122" s="31">
        <v>42</v>
      </c>
      <c r="J122" t="s">
        <v>30</v>
      </c>
      <c r="L122" t="s">
        <v>43</v>
      </c>
      <c r="M122" t="s">
        <v>32</v>
      </c>
      <c r="P122" t="s">
        <v>26</v>
      </c>
      <c r="Q122" t="s">
        <v>33</v>
      </c>
      <c r="R122" t="s">
        <v>34</v>
      </c>
      <c r="W122" s="32">
        <v>-150</v>
      </c>
      <c r="X122" t="s">
        <v>135</v>
      </c>
      <c r="Y122" t="s">
        <v>44</v>
      </c>
      <c r="Z122" t="s">
        <v>45</v>
      </c>
    </row>
    <row r="123" spans="1:26" x14ac:dyDescent="0.3">
      <c r="A123" t="s">
        <v>26</v>
      </c>
      <c r="B123" t="s">
        <v>27</v>
      </c>
      <c r="C123" s="27">
        <v>2021</v>
      </c>
      <c r="D123" s="28">
        <v>5</v>
      </c>
      <c r="E123" t="s">
        <v>28</v>
      </c>
      <c r="F123" t="s">
        <v>140</v>
      </c>
      <c r="G123" s="29">
        <v>44161</v>
      </c>
      <c r="H123" s="30">
        <v>44161</v>
      </c>
      <c r="I123" s="31">
        <v>156</v>
      </c>
      <c r="J123" t="s">
        <v>30</v>
      </c>
      <c r="L123" t="s">
        <v>31</v>
      </c>
      <c r="M123" t="s">
        <v>32</v>
      </c>
      <c r="P123" t="s">
        <v>26</v>
      </c>
      <c r="Q123" t="s">
        <v>33</v>
      </c>
      <c r="R123" t="s">
        <v>34</v>
      </c>
      <c r="W123" s="32">
        <v>24886.09</v>
      </c>
      <c r="X123" t="s">
        <v>133</v>
      </c>
      <c r="Y123" t="s">
        <v>36</v>
      </c>
      <c r="Z123" t="s">
        <v>45</v>
      </c>
    </row>
    <row r="124" spans="1:26" x14ac:dyDescent="0.3">
      <c r="A124" t="s">
        <v>26</v>
      </c>
      <c r="B124" t="s">
        <v>27</v>
      </c>
      <c r="C124" s="27">
        <v>2021</v>
      </c>
      <c r="D124" s="28">
        <v>5</v>
      </c>
      <c r="E124" t="s">
        <v>28</v>
      </c>
      <c r="F124" t="s">
        <v>140</v>
      </c>
      <c r="G124" s="29">
        <v>44161</v>
      </c>
      <c r="H124" s="30">
        <v>44161</v>
      </c>
      <c r="I124" s="31">
        <v>170</v>
      </c>
      <c r="J124" t="s">
        <v>30</v>
      </c>
      <c r="L124" t="s">
        <v>31</v>
      </c>
      <c r="M124" t="s">
        <v>32</v>
      </c>
      <c r="P124" t="s">
        <v>26</v>
      </c>
      <c r="Q124" t="s">
        <v>33</v>
      </c>
      <c r="R124" t="s">
        <v>34</v>
      </c>
      <c r="W124" s="32">
        <v>7500</v>
      </c>
      <c r="X124" t="s">
        <v>134</v>
      </c>
      <c r="Y124" t="s">
        <v>36</v>
      </c>
      <c r="Z124" t="s">
        <v>45</v>
      </c>
    </row>
    <row r="125" spans="1:26" x14ac:dyDescent="0.3">
      <c r="A125" t="s">
        <v>26</v>
      </c>
      <c r="B125" t="s">
        <v>27</v>
      </c>
      <c r="C125" s="27">
        <v>2021</v>
      </c>
      <c r="D125" s="28">
        <v>5</v>
      </c>
      <c r="E125" t="s">
        <v>28</v>
      </c>
      <c r="F125" t="s">
        <v>140</v>
      </c>
      <c r="G125" s="29">
        <v>44161</v>
      </c>
      <c r="H125" s="30">
        <v>44161</v>
      </c>
      <c r="I125" s="31">
        <v>171</v>
      </c>
      <c r="J125" t="s">
        <v>30</v>
      </c>
      <c r="L125" t="s">
        <v>31</v>
      </c>
      <c r="M125" t="s">
        <v>32</v>
      </c>
      <c r="P125" t="s">
        <v>26</v>
      </c>
      <c r="Q125" t="s">
        <v>33</v>
      </c>
      <c r="R125" t="s">
        <v>34</v>
      </c>
      <c r="W125" s="32">
        <v>150</v>
      </c>
      <c r="X125" t="s">
        <v>135</v>
      </c>
      <c r="Y125" t="s">
        <v>36</v>
      </c>
      <c r="Z125" t="s">
        <v>45</v>
      </c>
    </row>
    <row r="126" spans="1:26" x14ac:dyDescent="0.3">
      <c r="A126" t="s">
        <v>26</v>
      </c>
      <c r="B126" t="s">
        <v>27</v>
      </c>
      <c r="C126" s="27">
        <v>2021</v>
      </c>
      <c r="D126" s="28">
        <v>6</v>
      </c>
      <c r="E126" t="s">
        <v>141</v>
      </c>
      <c r="F126" t="s">
        <v>142</v>
      </c>
      <c r="G126" s="29">
        <v>44176</v>
      </c>
      <c r="H126" s="30">
        <v>44183</v>
      </c>
      <c r="I126" s="31">
        <v>1</v>
      </c>
      <c r="J126" t="s">
        <v>30</v>
      </c>
      <c r="L126" t="s">
        <v>143</v>
      </c>
      <c r="M126" t="s">
        <v>39</v>
      </c>
      <c r="P126" t="s">
        <v>26</v>
      </c>
      <c r="Q126" t="s">
        <v>33</v>
      </c>
      <c r="R126" t="s">
        <v>34</v>
      </c>
      <c r="W126" s="32">
        <v>27327</v>
      </c>
      <c r="X126" t="s">
        <v>144</v>
      </c>
      <c r="Y126" t="s">
        <v>145</v>
      </c>
      <c r="Z126" t="s">
        <v>146</v>
      </c>
    </row>
    <row r="127" spans="1:26" x14ac:dyDescent="0.3">
      <c r="A127" t="s">
        <v>26</v>
      </c>
      <c r="B127" t="s">
        <v>27</v>
      </c>
      <c r="C127" s="27">
        <v>2021</v>
      </c>
      <c r="D127" s="28">
        <v>6</v>
      </c>
      <c r="E127" t="s">
        <v>141</v>
      </c>
      <c r="F127" t="s">
        <v>142</v>
      </c>
      <c r="G127" s="29">
        <v>44176</v>
      </c>
      <c r="H127" s="30">
        <v>44183</v>
      </c>
      <c r="I127" s="31">
        <v>3</v>
      </c>
      <c r="J127" t="s">
        <v>30</v>
      </c>
      <c r="L127" t="s">
        <v>43</v>
      </c>
      <c r="M127" t="s">
        <v>32</v>
      </c>
      <c r="P127" t="s">
        <v>26</v>
      </c>
      <c r="Q127" t="s">
        <v>33</v>
      </c>
      <c r="R127" t="s">
        <v>34</v>
      </c>
      <c r="W127" s="32">
        <v>-27327</v>
      </c>
      <c r="Y127" t="s">
        <v>44</v>
      </c>
      <c r="Z127" t="s">
        <v>146</v>
      </c>
    </row>
    <row r="128" spans="1:26" x14ac:dyDescent="0.3">
      <c r="A128" t="s">
        <v>26</v>
      </c>
      <c r="B128" t="s">
        <v>27</v>
      </c>
      <c r="C128" s="27">
        <v>2021</v>
      </c>
      <c r="D128" s="28">
        <v>6</v>
      </c>
      <c r="E128" t="s">
        <v>28</v>
      </c>
      <c r="F128" t="s">
        <v>147</v>
      </c>
      <c r="G128" s="29">
        <v>44187</v>
      </c>
      <c r="H128" s="30">
        <v>44187</v>
      </c>
      <c r="I128" s="31">
        <v>20</v>
      </c>
      <c r="J128" t="s">
        <v>30</v>
      </c>
      <c r="L128" t="s">
        <v>31</v>
      </c>
      <c r="M128" t="s">
        <v>32</v>
      </c>
      <c r="P128" t="s">
        <v>26</v>
      </c>
      <c r="Q128" t="s">
        <v>33</v>
      </c>
      <c r="R128" t="s">
        <v>34</v>
      </c>
      <c r="W128" s="32">
        <v>-9999.4599999999991</v>
      </c>
      <c r="X128" t="s">
        <v>148</v>
      </c>
      <c r="Y128" t="s">
        <v>36</v>
      </c>
      <c r="Z128" t="s">
        <v>36</v>
      </c>
    </row>
    <row r="129" spans="1:26" x14ac:dyDescent="0.3">
      <c r="A129" t="s">
        <v>26</v>
      </c>
      <c r="B129" t="s">
        <v>27</v>
      </c>
      <c r="C129" s="27">
        <v>2021</v>
      </c>
      <c r="D129" s="28">
        <v>6</v>
      </c>
      <c r="E129" t="s">
        <v>28</v>
      </c>
      <c r="F129" t="s">
        <v>147</v>
      </c>
      <c r="G129" s="29">
        <v>44187</v>
      </c>
      <c r="H129" s="30">
        <v>44187</v>
      </c>
      <c r="I129" s="31">
        <v>21</v>
      </c>
      <c r="J129" t="s">
        <v>30</v>
      </c>
      <c r="L129" t="s">
        <v>31</v>
      </c>
      <c r="M129" t="s">
        <v>32</v>
      </c>
      <c r="P129" t="s">
        <v>26</v>
      </c>
      <c r="Q129" t="s">
        <v>33</v>
      </c>
      <c r="R129" t="s">
        <v>34</v>
      </c>
      <c r="W129" s="32">
        <v>-15929.28</v>
      </c>
      <c r="X129" t="s">
        <v>149</v>
      </c>
      <c r="Y129" t="s">
        <v>36</v>
      </c>
      <c r="Z129" t="s">
        <v>36</v>
      </c>
    </row>
    <row r="130" spans="1:26" x14ac:dyDescent="0.3">
      <c r="A130" t="s">
        <v>26</v>
      </c>
      <c r="B130" t="s">
        <v>27</v>
      </c>
      <c r="C130" s="27">
        <v>2021</v>
      </c>
      <c r="D130" s="28">
        <v>6</v>
      </c>
      <c r="E130" t="s">
        <v>28</v>
      </c>
      <c r="F130" t="s">
        <v>147</v>
      </c>
      <c r="G130" s="29">
        <v>44187</v>
      </c>
      <c r="H130" s="30">
        <v>44187</v>
      </c>
      <c r="I130" s="31">
        <v>22</v>
      </c>
      <c r="J130" t="s">
        <v>30</v>
      </c>
      <c r="L130" t="s">
        <v>31</v>
      </c>
      <c r="M130" t="s">
        <v>32</v>
      </c>
      <c r="P130" t="s">
        <v>26</v>
      </c>
      <c r="Q130" t="s">
        <v>33</v>
      </c>
      <c r="R130" t="s">
        <v>34</v>
      </c>
      <c r="W130" s="32">
        <v>-17738</v>
      </c>
      <c r="X130" t="s">
        <v>150</v>
      </c>
      <c r="Y130" t="s">
        <v>36</v>
      </c>
      <c r="Z130" t="s">
        <v>36</v>
      </c>
    </row>
    <row r="131" spans="1:26" x14ac:dyDescent="0.3">
      <c r="A131" t="s">
        <v>26</v>
      </c>
      <c r="B131" t="s">
        <v>27</v>
      </c>
      <c r="C131" s="27">
        <v>2021</v>
      </c>
      <c r="D131" s="28">
        <v>6</v>
      </c>
      <c r="E131" t="s">
        <v>28</v>
      </c>
      <c r="F131" t="s">
        <v>147</v>
      </c>
      <c r="G131" s="29">
        <v>44187</v>
      </c>
      <c r="H131" s="30">
        <v>44187</v>
      </c>
      <c r="I131" s="31">
        <v>23</v>
      </c>
      <c r="J131" t="s">
        <v>30</v>
      </c>
      <c r="L131" t="s">
        <v>31</v>
      </c>
      <c r="M131" t="s">
        <v>32</v>
      </c>
      <c r="P131" t="s">
        <v>26</v>
      </c>
      <c r="Q131" t="s">
        <v>33</v>
      </c>
      <c r="R131" t="s">
        <v>34</v>
      </c>
      <c r="W131" s="32">
        <v>-10428.799999999999</v>
      </c>
      <c r="X131" t="s">
        <v>151</v>
      </c>
      <c r="Y131" t="s">
        <v>36</v>
      </c>
      <c r="Z131" t="s">
        <v>36</v>
      </c>
    </row>
    <row r="132" spans="1:26" x14ac:dyDescent="0.3">
      <c r="A132" t="s">
        <v>26</v>
      </c>
      <c r="B132" t="s">
        <v>27</v>
      </c>
      <c r="C132" s="27">
        <v>2021</v>
      </c>
      <c r="D132" s="28">
        <v>6</v>
      </c>
      <c r="E132" t="s">
        <v>28</v>
      </c>
      <c r="F132" t="s">
        <v>147</v>
      </c>
      <c r="G132" s="29">
        <v>44187</v>
      </c>
      <c r="H132" s="30">
        <v>44187</v>
      </c>
      <c r="I132" s="31">
        <v>25</v>
      </c>
      <c r="J132" t="s">
        <v>30</v>
      </c>
      <c r="L132" t="s">
        <v>31</v>
      </c>
      <c r="M132" t="s">
        <v>32</v>
      </c>
      <c r="P132" t="s">
        <v>26</v>
      </c>
      <c r="Q132" t="s">
        <v>33</v>
      </c>
      <c r="R132" t="s">
        <v>34</v>
      </c>
      <c r="W132" s="32">
        <v>-1406.42</v>
      </c>
      <c r="X132" t="s">
        <v>152</v>
      </c>
      <c r="Y132" t="s">
        <v>36</v>
      </c>
      <c r="Z132" t="s">
        <v>36</v>
      </c>
    </row>
    <row r="133" spans="1:26" x14ac:dyDescent="0.3">
      <c r="A133" t="s">
        <v>26</v>
      </c>
      <c r="B133" t="s">
        <v>27</v>
      </c>
      <c r="C133" s="27">
        <v>2021</v>
      </c>
      <c r="D133" s="28">
        <v>6</v>
      </c>
      <c r="E133" t="s">
        <v>28</v>
      </c>
      <c r="F133" t="s">
        <v>147</v>
      </c>
      <c r="G133" s="29">
        <v>44187</v>
      </c>
      <c r="H133" s="30">
        <v>44187</v>
      </c>
      <c r="I133" s="31">
        <v>59</v>
      </c>
      <c r="J133" t="s">
        <v>30</v>
      </c>
      <c r="K133" t="s">
        <v>37</v>
      </c>
      <c r="L133" t="s">
        <v>38</v>
      </c>
      <c r="M133" t="s">
        <v>39</v>
      </c>
      <c r="P133" t="s">
        <v>26</v>
      </c>
      <c r="Q133" t="s">
        <v>33</v>
      </c>
      <c r="R133" t="s">
        <v>34</v>
      </c>
      <c r="S133" t="s">
        <v>153</v>
      </c>
      <c r="W133" s="32">
        <v>9999.4599999999991</v>
      </c>
      <c r="X133" t="s">
        <v>148</v>
      </c>
      <c r="Y133" t="s">
        <v>154</v>
      </c>
      <c r="Z133" t="s">
        <v>36</v>
      </c>
    </row>
    <row r="134" spans="1:26" x14ac:dyDescent="0.3">
      <c r="A134" t="s">
        <v>26</v>
      </c>
      <c r="B134" t="s">
        <v>27</v>
      </c>
      <c r="C134" s="27">
        <v>2021</v>
      </c>
      <c r="D134" s="28">
        <v>6</v>
      </c>
      <c r="E134" t="s">
        <v>28</v>
      </c>
      <c r="F134" t="s">
        <v>147</v>
      </c>
      <c r="G134" s="29">
        <v>44187</v>
      </c>
      <c r="H134" s="30">
        <v>44187</v>
      </c>
      <c r="I134" s="31">
        <v>86</v>
      </c>
      <c r="J134" t="s">
        <v>30</v>
      </c>
      <c r="K134" t="s">
        <v>37</v>
      </c>
      <c r="L134" t="s">
        <v>82</v>
      </c>
      <c r="M134" t="s">
        <v>39</v>
      </c>
      <c r="P134" t="s">
        <v>26</v>
      </c>
      <c r="Q134" t="s">
        <v>33</v>
      </c>
      <c r="R134" t="s">
        <v>34</v>
      </c>
      <c r="S134" t="s">
        <v>87</v>
      </c>
      <c r="W134" s="32">
        <v>15929.28</v>
      </c>
      <c r="X134" t="s">
        <v>149</v>
      </c>
      <c r="Y134" t="s">
        <v>155</v>
      </c>
      <c r="Z134" t="s">
        <v>36</v>
      </c>
    </row>
    <row r="135" spans="1:26" x14ac:dyDescent="0.3">
      <c r="A135" t="s">
        <v>26</v>
      </c>
      <c r="B135" t="s">
        <v>27</v>
      </c>
      <c r="C135" s="27">
        <v>2021</v>
      </c>
      <c r="D135" s="28">
        <v>6</v>
      </c>
      <c r="E135" t="s">
        <v>28</v>
      </c>
      <c r="F135" t="s">
        <v>147</v>
      </c>
      <c r="G135" s="29">
        <v>44187</v>
      </c>
      <c r="H135" s="30">
        <v>44187</v>
      </c>
      <c r="I135" s="31">
        <v>87</v>
      </c>
      <c r="J135" t="s">
        <v>30</v>
      </c>
      <c r="K135" t="s">
        <v>37</v>
      </c>
      <c r="L135" t="s">
        <v>82</v>
      </c>
      <c r="M135" t="s">
        <v>39</v>
      </c>
      <c r="P135" t="s">
        <v>26</v>
      </c>
      <c r="Q135" t="s">
        <v>33</v>
      </c>
      <c r="R135" t="s">
        <v>34</v>
      </c>
      <c r="S135" t="s">
        <v>126</v>
      </c>
      <c r="W135" s="32">
        <v>17738</v>
      </c>
      <c r="X135" t="s">
        <v>150</v>
      </c>
      <c r="Y135" t="s">
        <v>156</v>
      </c>
      <c r="Z135" t="s">
        <v>36</v>
      </c>
    </row>
    <row r="136" spans="1:26" x14ac:dyDescent="0.3">
      <c r="A136" t="s">
        <v>26</v>
      </c>
      <c r="B136" t="s">
        <v>27</v>
      </c>
      <c r="C136" s="27">
        <v>2021</v>
      </c>
      <c r="D136" s="28">
        <v>6</v>
      </c>
      <c r="E136" t="s">
        <v>28</v>
      </c>
      <c r="F136" t="s">
        <v>147</v>
      </c>
      <c r="G136" s="29">
        <v>44187</v>
      </c>
      <c r="H136" s="30">
        <v>44187</v>
      </c>
      <c r="I136" s="31">
        <v>88</v>
      </c>
      <c r="J136" t="s">
        <v>30</v>
      </c>
      <c r="K136" t="s">
        <v>37</v>
      </c>
      <c r="L136" t="s">
        <v>82</v>
      </c>
      <c r="M136" t="s">
        <v>39</v>
      </c>
      <c r="P136" t="s">
        <v>26</v>
      </c>
      <c r="Q136" t="s">
        <v>33</v>
      </c>
      <c r="R136" t="s">
        <v>34</v>
      </c>
      <c r="S136" t="s">
        <v>157</v>
      </c>
      <c r="W136" s="32">
        <v>10428.799999999999</v>
      </c>
      <c r="X136" t="s">
        <v>151</v>
      </c>
      <c r="Y136" t="s">
        <v>158</v>
      </c>
      <c r="Z136" t="s">
        <v>36</v>
      </c>
    </row>
    <row r="137" spans="1:26" x14ac:dyDescent="0.3">
      <c r="A137" t="s">
        <v>26</v>
      </c>
      <c r="B137" t="s">
        <v>27</v>
      </c>
      <c r="C137" s="27">
        <v>2021</v>
      </c>
      <c r="D137" s="28">
        <v>6</v>
      </c>
      <c r="E137" t="s">
        <v>28</v>
      </c>
      <c r="F137" t="s">
        <v>147</v>
      </c>
      <c r="G137" s="29">
        <v>44187</v>
      </c>
      <c r="H137" s="30">
        <v>44187</v>
      </c>
      <c r="I137" s="31">
        <v>90</v>
      </c>
      <c r="J137" t="s">
        <v>30</v>
      </c>
      <c r="K137" t="s">
        <v>37</v>
      </c>
      <c r="L137" t="s">
        <v>82</v>
      </c>
      <c r="M137" t="s">
        <v>39</v>
      </c>
      <c r="P137" t="s">
        <v>26</v>
      </c>
      <c r="Q137" t="s">
        <v>33</v>
      </c>
      <c r="R137" t="s">
        <v>34</v>
      </c>
      <c r="S137" t="s">
        <v>159</v>
      </c>
      <c r="W137" s="32">
        <v>1406.42</v>
      </c>
      <c r="X137" t="s">
        <v>152</v>
      </c>
      <c r="Y137" t="s">
        <v>160</v>
      </c>
      <c r="Z137" t="s">
        <v>36</v>
      </c>
    </row>
    <row r="138" spans="1:26" x14ac:dyDescent="0.3">
      <c r="A138" t="s">
        <v>26</v>
      </c>
      <c r="B138" t="s">
        <v>27</v>
      </c>
      <c r="C138" s="27">
        <v>2021</v>
      </c>
      <c r="D138" s="28">
        <v>6</v>
      </c>
      <c r="E138" t="s">
        <v>28</v>
      </c>
      <c r="F138" t="s">
        <v>161</v>
      </c>
      <c r="G138" s="29">
        <v>44187</v>
      </c>
      <c r="H138" s="30">
        <v>44187</v>
      </c>
      <c r="I138" s="31">
        <v>21</v>
      </c>
      <c r="J138" t="s">
        <v>30</v>
      </c>
      <c r="L138" t="s">
        <v>43</v>
      </c>
      <c r="M138" t="s">
        <v>32</v>
      </c>
      <c r="P138" t="s">
        <v>26</v>
      </c>
      <c r="Q138" t="s">
        <v>33</v>
      </c>
      <c r="R138" t="s">
        <v>34</v>
      </c>
      <c r="W138" s="32">
        <v>-9999.4599999999991</v>
      </c>
      <c r="X138" t="s">
        <v>148</v>
      </c>
      <c r="Y138" t="s">
        <v>44</v>
      </c>
      <c r="Z138" t="s">
        <v>45</v>
      </c>
    </row>
    <row r="139" spans="1:26" x14ac:dyDescent="0.3">
      <c r="A139" t="s">
        <v>26</v>
      </c>
      <c r="B139" t="s">
        <v>27</v>
      </c>
      <c r="C139" s="27">
        <v>2021</v>
      </c>
      <c r="D139" s="28">
        <v>6</v>
      </c>
      <c r="E139" t="s">
        <v>28</v>
      </c>
      <c r="F139" t="s">
        <v>161</v>
      </c>
      <c r="G139" s="29">
        <v>44187</v>
      </c>
      <c r="H139" s="30">
        <v>44187</v>
      </c>
      <c r="I139" s="31">
        <v>22</v>
      </c>
      <c r="J139" t="s">
        <v>30</v>
      </c>
      <c r="L139" t="s">
        <v>43</v>
      </c>
      <c r="M139" t="s">
        <v>32</v>
      </c>
      <c r="P139" t="s">
        <v>26</v>
      </c>
      <c r="Q139" t="s">
        <v>33</v>
      </c>
      <c r="R139" t="s">
        <v>34</v>
      </c>
      <c r="W139" s="32">
        <v>-15929.28</v>
      </c>
      <c r="X139" t="s">
        <v>149</v>
      </c>
      <c r="Y139" t="s">
        <v>44</v>
      </c>
      <c r="Z139" t="s">
        <v>45</v>
      </c>
    </row>
    <row r="140" spans="1:26" x14ac:dyDescent="0.3">
      <c r="A140" t="s">
        <v>26</v>
      </c>
      <c r="B140" t="s">
        <v>27</v>
      </c>
      <c r="C140" s="27">
        <v>2021</v>
      </c>
      <c r="D140" s="28">
        <v>6</v>
      </c>
      <c r="E140" t="s">
        <v>28</v>
      </c>
      <c r="F140" t="s">
        <v>161</v>
      </c>
      <c r="G140" s="29">
        <v>44187</v>
      </c>
      <c r="H140" s="30">
        <v>44187</v>
      </c>
      <c r="I140" s="31">
        <v>23</v>
      </c>
      <c r="J140" t="s">
        <v>30</v>
      </c>
      <c r="L140" t="s">
        <v>43</v>
      </c>
      <c r="M140" t="s">
        <v>32</v>
      </c>
      <c r="P140" t="s">
        <v>26</v>
      </c>
      <c r="Q140" t="s">
        <v>33</v>
      </c>
      <c r="R140" t="s">
        <v>34</v>
      </c>
      <c r="W140" s="32">
        <v>-17738</v>
      </c>
      <c r="X140" t="s">
        <v>150</v>
      </c>
      <c r="Y140" t="s">
        <v>44</v>
      </c>
      <c r="Z140" t="s">
        <v>45</v>
      </c>
    </row>
    <row r="141" spans="1:26" x14ac:dyDescent="0.3">
      <c r="A141" t="s">
        <v>26</v>
      </c>
      <c r="B141" t="s">
        <v>27</v>
      </c>
      <c r="C141" s="27">
        <v>2021</v>
      </c>
      <c r="D141" s="28">
        <v>6</v>
      </c>
      <c r="E141" t="s">
        <v>28</v>
      </c>
      <c r="F141" t="s">
        <v>161</v>
      </c>
      <c r="G141" s="29">
        <v>44187</v>
      </c>
      <c r="H141" s="30">
        <v>44187</v>
      </c>
      <c r="I141" s="31">
        <v>24</v>
      </c>
      <c r="J141" t="s">
        <v>30</v>
      </c>
      <c r="L141" t="s">
        <v>43</v>
      </c>
      <c r="M141" t="s">
        <v>32</v>
      </c>
      <c r="P141" t="s">
        <v>26</v>
      </c>
      <c r="Q141" t="s">
        <v>33</v>
      </c>
      <c r="R141" t="s">
        <v>34</v>
      </c>
      <c r="W141" s="32">
        <v>-10428.799999999999</v>
      </c>
      <c r="X141" t="s">
        <v>151</v>
      </c>
      <c r="Y141" t="s">
        <v>44</v>
      </c>
      <c r="Z141" t="s">
        <v>45</v>
      </c>
    </row>
    <row r="142" spans="1:26" x14ac:dyDescent="0.3">
      <c r="A142" t="s">
        <v>26</v>
      </c>
      <c r="B142" t="s">
        <v>27</v>
      </c>
      <c r="C142" s="27">
        <v>2021</v>
      </c>
      <c r="D142" s="28">
        <v>6</v>
      </c>
      <c r="E142" t="s">
        <v>28</v>
      </c>
      <c r="F142" t="s">
        <v>161</v>
      </c>
      <c r="G142" s="29">
        <v>44187</v>
      </c>
      <c r="H142" s="30">
        <v>44187</v>
      </c>
      <c r="I142" s="31">
        <v>25</v>
      </c>
      <c r="J142" t="s">
        <v>30</v>
      </c>
      <c r="L142" t="s">
        <v>43</v>
      </c>
      <c r="M142" t="s">
        <v>32</v>
      </c>
      <c r="P142" t="s">
        <v>26</v>
      </c>
      <c r="Q142" t="s">
        <v>33</v>
      </c>
      <c r="R142" t="s">
        <v>34</v>
      </c>
      <c r="W142" s="32">
        <v>-1406.42</v>
      </c>
      <c r="X142" t="s">
        <v>152</v>
      </c>
      <c r="Y142" t="s">
        <v>44</v>
      </c>
      <c r="Z142" t="s">
        <v>45</v>
      </c>
    </row>
    <row r="143" spans="1:26" x14ac:dyDescent="0.3">
      <c r="A143" t="s">
        <v>26</v>
      </c>
      <c r="B143" t="s">
        <v>27</v>
      </c>
      <c r="C143" s="27">
        <v>2021</v>
      </c>
      <c r="D143" s="28">
        <v>6</v>
      </c>
      <c r="E143" t="s">
        <v>28</v>
      </c>
      <c r="F143" t="s">
        <v>161</v>
      </c>
      <c r="G143" s="29">
        <v>44187</v>
      </c>
      <c r="H143" s="30">
        <v>44187</v>
      </c>
      <c r="I143" s="31">
        <v>52</v>
      </c>
      <c r="J143" t="s">
        <v>30</v>
      </c>
      <c r="L143" t="s">
        <v>31</v>
      </c>
      <c r="M143" t="s">
        <v>32</v>
      </c>
      <c r="P143" t="s">
        <v>26</v>
      </c>
      <c r="Q143" t="s">
        <v>33</v>
      </c>
      <c r="R143" t="s">
        <v>34</v>
      </c>
      <c r="W143" s="32">
        <v>9999.4599999999991</v>
      </c>
      <c r="X143" t="s">
        <v>148</v>
      </c>
      <c r="Y143" t="s">
        <v>36</v>
      </c>
      <c r="Z143" t="s">
        <v>45</v>
      </c>
    </row>
    <row r="144" spans="1:26" x14ac:dyDescent="0.3">
      <c r="A144" t="s">
        <v>26</v>
      </c>
      <c r="B144" t="s">
        <v>27</v>
      </c>
      <c r="C144" s="27">
        <v>2021</v>
      </c>
      <c r="D144" s="28">
        <v>6</v>
      </c>
      <c r="E144" t="s">
        <v>28</v>
      </c>
      <c r="F144" t="s">
        <v>161</v>
      </c>
      <c r="G144" s="29">
        <v>44187</v>
      </c>
      <c r="H144" s="30">
        <v>44187</v>
      </c>
      <c r="I144" s="31">
        <v>53</v>
      </c>
      <c r="J144" t="s">
        <v>30</v>
      </c>
      <c r="L144" t="s">
        <v>31</v>
      </c>
      <c r="M144" t="s">
        <v>32</v>
      </c>
      <c r="P144" t="s">
        <v>26</v>
      </c>
      <c r="Q144" t="s">
        <v>33</v>
      </c>
      <c r="R144" t="s">
        <v>34</v>
      </c>
      <c r="W144" s="32">
        <v>15929.28</v>
      </c>
      <c r="X144" t="s">
        <v>149</v>
      </c>
      <c r="Y144" t="s">
        <v>36</v>
      </c>
      <c r="Z144" t="s">
        <v>45</v>
      </c>
    </row>
    <row r="145" spans="1:26" x14ac:dyDescent="0.3">
      <c r="A145" t="s">
        <v>26</v>
      </c>
      <c r="B145" t="s">
        <v>27</v>
      </c>
      <c r="C145" s="27">
        <v>2021</v>
      </c>
      <c r="D145" s="28">
        <v>6</v>
      </c>
      <c r="E145" t="s">
        <v>28</v>
      </c>
      <c r="F145" t="s">
        <v>161</v>
      </c>
      <c r="G145" s="29">
        <v>44187</v>
      </c>
      <c r="H145" s="30">
        <v>44187</v>
      </c>
      <c r="I145" s="31">
        <v>54</v>
      </c>
      <c r="J145" t="s">
        <v>30</v>
      </c>
      <c r="L145" t="s">
        <v>31</v>
      </c>
      <c r="M145" t="s">
        <v>32</v>
      </c>
      <c r="P145" t="s">
        <v>26</v>
      </c>
      <c r="Q145" t="s">
        <v>33</v>
      </c>
      <c r="R145" t="s">
        <v>34</v>
      </c>
      <c r="W145" s="32">
        <v>17738</v>
      </c>
      <c r="X145" t="s">
        <v>150</v>
      </c>
      <c r="Y145" t="s">
        <v>36</v>
      </c>
      <c r="Z145" t="s">
        <v>45</v>
      </c>
    </row>
    <row r="146" spans="1:26" x14ac:dyDescent="0.3">
      <c r="A146" t="s">
        <v>26</v>
      </c>
      <c r="B146" t="s">
        <v>27</v>
      </c>
      <c r="C146" s="27">
        <v>2021</v>
      </c>
      <c r="D146" s="28">
        <v>6</v>
      </c>
      <c r="E146" t="s">
        <v>28</v>
      </c>
      <c r="F146" t="s">
        <v>161</v>
      </c>
      <c r="G146" s="29">
        <v>44187</v>
      </c>
      <c r="H146" s="30">
        <v>44187</v>
      </c>
      <c r="I146" s="31">
        <v>55</v>
      </c>
      <c r="J146" t="s">
        <v>30</v>
      </c>
      <c r="L146" t="s">
        <v>31</v>
      </c>
      <c r="M146" t="s">
        <v>32</v>
      </c>
      <c r="P146" t="s">
        <v>26</v>
      </c>
      <c r="Q146" t="s">
        <v>33</v>
      </c>
      <c r="R146" t="s">
        <v>34</v>
      </c>
      <c r="W146" s="32">
        <v>10428.799999999999</v>
      </c>
      <c r="X146" t="s">
        <v>151</v>
      </c>
      <c r="Y146" t="s">
        <v>36</v>
      </c>
      <c r="Z146" t="s">
        <v>45</v>
      </c>
    </row>
    <row r="147" spans="1:26" x14ac:dyDescent="0.3">
      <c r="A147" t="s">
        <v>26</v>
      </c>
      <c r="B147" t="s">
        <v>27</v>
      </c>
      <c r="C147" s="27">
        <v>2021</v>
      </c>
      <c r="D147" s="28">
        <v>6</v>
      </c>
      <c r="E147" t="s">
        <v>28</v>
      </c>
      <c r="F147" t="s">
        <v>161</v>
      </c>
      <c r="G147" s="29">
        <v>44187</v>
      </c>
      <c r="H147" s="30">
        <v>44187</v>
      </c>
      <c r="I147" s="31">
        <v>56</v>
      </c>
      <c r="J147" t="s">
        <v>30</v>
      </c>
      <c r="L147" t="s">
        <v>31</v>
      </c>
      <c r="M147" t="s">
        <v>32</v>
      </c>
      <c r="P147" t="s">
        <v>26</v>
      </c>
      <c r="Q147" t="s">
        <v>33</v>
      </c>
      <c r="R147" t="s">
        <v>34</v>
      </c>
      <c r="W147" s="32">
        <v>1406.42</v>
      </c>
      <c r="X147" t="s">
        <v>152</v>
      </c>
      <c r="Y147" t="s">
        <v>36</v>
      </c>
      <c r="Z147" t="s">
        <v>45</v>
      </c>
    </row>
    <row r="148" spans="1:26" x14ac:dyDescent="0.3">
      <c r="A148" t="s">
        <v>26</v>
      </c>
      <c r="B148" t="s">
        <v>27</v>
      </c>
      <c r="C148" s="27">
        <v>2021</v>
      </c>
      <c r="D148" s="28">
        <v>6</v>
      </c>
      <c r="E148" t="s">
        <v>162</v>
      </c>
      <c r="F148" t="s">
        <v>163</v>
      </c>
      <c r="G148" s="29">
        <v>44195</v>
      </c>
      <c r="H148" s="30">
        <v>44204</v>
      </c>
      <c r="I148" s="31">
        <v>66</v>
      </c>
      <c r="J148" t="s">
        <v>30</v>
      </c>
      <c r="K148" t="s">
        <v>164</v>
      </c>
      <c r="L148" t="s">
        <v>165</v>
      </c>
      <c r="M148" t="s">
        <v>166</v>
      </c>
      <c r="O148" t="s">
        <v>167</v>
      </c>
      <c r="P148" t="s">
        <v>26</v>
      </c>
      <c r="Q148" t="s">
        <v>33</v>
      </c>
      <c r="R148" t="s">
        <v>34</v>
      </c>
      <c r="W148" s="32">
        <v>3.3</v>
      </c>
      <c r="Y148" t="s">
        <v>168</v>
      </c>
      <c r="Z148" t="s">
        <v>169</v>
      </c>
    </row>
    <row r="149" spans="1:26" x14ac:dyDescent="0.3">
      <c r="A149" t="s">
        <v>26</v>
      </c>
      <c r="B149" t="s">
        <v>27</v>
      </c>
      <c r="C149" s="27">
        <v>2021</v>
      </c>
      <c r="D149" s="28">
        <v>6</v>
      </c>
      <c r="E149" t="s">
        <v>162</v>
      </c>
      <c r="F149" t="s">
        <v>163</v>
      </c>
      <c r="G149" s="29">
        <v>44195</v>
      </c>
      <c r="H149" s="30">
        <v>44204</v>
      </c>
      <c r="I149" s="31">
        <v>101</v>
      </c>
      <c r="J149" t="s">
        <v>30</v>
      </c>
      <c r="L149" t="s">
        <v>43</v>
      </c>
      <c r="M149" t="s">
        <v>32</v>
      </c>
      <c r="Q149" t="s">
        <v>33</v>
      </c>
      <c r="W149" s="32">
        <v>-3.3</v>
      </c>
      <c r="Y149" t="s">
        <v>44</v>
      </c>
      <c r="Z149" t="s">
        <v>169</v>
      </c>
    </row>
    <row r="150" spans="1:26" x14ac:dyDescent="0.3">
      <c r="A150" t="s">
        <v>26</v>
      </c>
      <c r="B150" t="s">
        <v>27</v>
      </c>
      <c r="C150" s="27">
        <v>2021</v>
      </c>
      <c r="D150" s="28">
        <v>6</v>
      </c>
      <c r="E150" t="s">
        <v>162</v>
      </c>
      <c r="F150" t="s">
        <v>170</v>
      </c>
      <c r="G150" s="29">
        <v>44195</v>
      </c>
      <c r="H150" s="30">
        <v>44204</v>
      </c>
      <c r="I150" s="31">
        <v>66</v>
      </c>
      <c r="J150" t="s">
        <v>30</v>
      </c>
      <c r="K150" t="s">
        <v>164</v>
      </c>
      <c r="L150" t="s">
        <v>171</v>
      </c>
      <c r="M150" t="s">
        <v>166</v>
      </c>
      <c r="O150" t="s">
        <v>167</v>
      </c>
      <c r="P150" t="s">
        <v>26</v>
      </c>
      <c r="Q150" t="s">
        <v>33</v>
      </c>
      <c r="R150" t="s">
        <v>34</v>
      </c>
      <c r="W150" s="32">
        <v>12.32</v>
      </c>
      <c r="Y150" t="s">
        <v>172</v>
      </c>
      <c r="Z150" t="s">
        <v>173</v>
      </c>
    </row>
    <row r="151" spans="1:26" x14ac:dyDescent="0.3">
      <c r="A151" t="s">
        <v>26</v>
      </c>
      <c r="B151" t="s">
        <v>27</v>
      </c>
      <c r="C151" s="27">
        <v>2021</v>
      </c>
      <c r="D151" s="28">
        <v>6</v>
      </c>
      <c r="E151" t="s">
        <v>162</v>
      </c>
      <c r="F151" t="s">
        <v>170</v>
      </c>
      <c r="G151" s="29">
        <v>44195</v>
      </c>
      <c r="H151" s="30">
        <v>44204</v>
      </c>
      <c r="I151" s="31">
        <v>101</v>
      </c>
      <c r="J151" t="s">
        <v>30</v>
      </c>
      <c r="L151" t="s">
        <v>43</v>
      </c>
      <c r="M151" t="s">
        <v>32</v>
      </c>
      <c r="Q151" t="s">
        <v>33</v>
      </c>
      <c r="W151" s="32">
        <v>-12.32</v>
      </c>
      <c r="Y151" t="s">
        <v>44</v>
      </c>
      <c r="Z151" t="s">
        <v>173</v>
      </c>
    </row>
    <row r="152" spans="1:26" x14ac:dyDescent="0.3">
      <c r="A152" t="s">
        <v>26</v>
      </c>
      <c r="B152" t="s">
        <v>27</v>
      </c>
      <c r="C152" s="27">
        <v>2021</v>
      </c>
      <c r="D152" s="28">
        <v>6</v>
      </c>
      <c r="E152" t="s">
        <v>162</v>
      </c>
      <c r="F152" t="s">
        <v>174</v>
      </c>
      <c r="G152" s="29">
        <v>44195</v>
      </c>
      <c r="H152" s="30">
        <v>44204</v>
      </c>
      <c r="I152" s="31">
        <v>66</v>
      </c>
      <c r="J152" t="s">
        <v>30</v>
      </c>
      <c r="K152" t="s">
        <v>164</v>
      </c>
      <c r="L152" t="s">
        <v>175</v>
      </c>
      <c r="M152" t="s">
        <v>166</v>
      </c>
      <c r="O152" t="s">
        <v>167</v>
      </c>
      <c r="P152" t="s">
        <v>26</v>
      </c>
      <c r="Q152" t="s">
        <v>33</v>
      </c>
      <c r="R152" t="s">
        <v>34</v>
      </c>
      <c r="W152" s="32">
        <v>7.01</v>
      </c>
      <c r="Y152" t="s">
        <v>176</v>
      </c>
      <c r="Z152" t="s">
        <v>177</v>
      </c>
    </row>
    <row r="153" spans="1:26" x14ac:dyDescent="0.3">
      <c r="A153" t="s">
        <v>26</v>
      </c>
      <c r="B153" t="s">
        <v>27</v>
      </c>
      <c r="C153" s="27">
        <v>2021</v>
      </c>
      <c r="D153" s="28">
        <v>6</v>
      </c>
      <c r="E153" t="s">
        <v>162</v>
      </c>
      <c r="F153" t="s">
        <v>174</v>
      </c>
      <c r="G153" s="29">
        <v>44195</v>
      </c>
      <c r="H153" s="30">
        <v>44204</v>
      </c>
      <c r="I153" s="31">
        <v>101</v>
      </c>
      <c r="J153" t="s">
        <v>30</v>
      </c>
      <c r="L153" t="s">
        <v>43</v>
      </c>
      <c r="M153" t="s">
        <v>32</v>
      </c>
      <c r="Q153" t="s">
        <v>33</v>
      </c>
      <c r="W153" s="32">
        <v>-7.01</v>
      </c>
      <c r="Y153" t="s">
        <v>44</v>
      </c>
      <c r="Z153" t="s">
        <v>177</v>
      </c>
    </row>
    <row r="154" spans="1:26" x14ac:dyDescent="0.3">
      <c r="A154" t="s">
        <v>26</v>
      </c>
      <c r="B154" t="s">
        <v>27</v>
      </c>
      <c r="C154" s="27">
        <v>2021</v>
      </c>
      <c r="D154" s="28">
        <v>6</v>
      </c>
      <c r="E154" t="s">
        <v>178</v>
      </c>
      <c r="F154" t="s">
        <v>179</v>
      </c>
      <c r="G154" s="29">
        <v>44196</v>
      </c>
      <c r="H154" s="30">
        <v>44204</v>
      </c>
      <c r="I154" s="31">
        <v>1</v>
      </c>
      <c r="J154" t="s">
        <v>30</v>
      </c>
      <c r="K154" t="s">
        <v>164</v>
      </c>
      <c r="L154" t="s">
        <v>180</v>
      </c>
      <c r="M154" t="s">
        <v>166</v>
      </c>
      <c r="P154" t="s">
        <v>26</v>
      </c>
      <c r="Q154" t="s">
        <v>33</v>
      </c>
      <c r="R154" t="s">
        <v>34</v>
      </c>
      <c r="W154" s="32">
        <v>681.82</v>
      </c>
      <c r="Y154" t="s">
        <v>181</v>
      </c>
      <c r="Z154" t="s">
        <v>182</v>
      </c>
    </row>
    <row r="155" spans="1:26" x14ac:dyDescent="0.3">
      <c r="A155" t="s">
        <v>26</v>
      </c>
      <c r="B155" t="s">
        <v>27</v>
      </c>
      <c r="C155" s="27">
        <v>2021</v>
      </c>
      <c r="D155" s="28">
        <v>6</v>
      </c>
      <c r="E155" t="s">
        <v>178</v>
      </c>
      <c r="F155" t="s">
        <v>179</v>
      </c>
      <c r="G155" s="29">
        <v>44196</v>
      </c>
      <c r="H155" s="30">
        <v>44204</v>
      </c>
      <c r="I155" s="31">
        <v>2</v>
      </c>
      <c r="J155" t="s">
        <v>30</v>
      </c>
      <c r="K155" t="s">
        <v>164</v>
      </c>
      <c r="L155" t="s">
        <v>183</v>
      </c>
      <c r="M155" t="s">
        <v>166</v>
      </c>
      <c r="P155" t="s">
        <v>26</v>
      </c>
      <c r="Q155" t="s">
        <v>33</v>
      </c>
      <c r="R155" t="s">
        <v>34</v>
      </c>
      <c r="W155" s="32">
        <v>52.59</v>
      </c>
      <c r="Y155" t="s">
        <v>181</v>
      </c>
      <c r="Z155" t="s">
        <v>182</v>
      </c>
    </row>
    <row r="156" spans="1:26" x14ac:dyDescent="0.3">
      <c r="A156" t="s">
        <v>26</v>
      </c>
      <c r="B156" t="s">
        <v>27</v>
      </c>
      <c r="C156" s="27">
        <v>2021</v>
      </c>
      <c r="D156" s="28">
        <v>6</v>
      </c>
      <c r="E156" t="s">
        <v>178</v>
      </c>
      <c r="F156" t="s">
        <v>179</v>
      </c>
      <c r="G156" s="29">
        <v>44196</v>
      </c>
      <c r="H156" s="30">
        <v>44204</v>
      </c>
      <c r="I156" s="31">
        <v>3</v>
      </c>
      <c r="J156" t="s">
        <v>30</v>
      </c>
      <c r="K156" t="s">
        <v>164</v>
      </c>
      <c r="L156" t="s">
        <v>180</v>
      </c>
      <c r="M156" t="s">
        <v>166</v>
      </c>
      <c r="P156" t="s">
        <v>26</v>
      </c>
      <c r="Q156" t="s">
        <v>33</v>
      </c>
      <c r="R156" t="s">
        <v>34</v>
      </c>
      <c r="W156" s="32">
        <v>2500</v>
      </c>
      <c r="Y156" t="s">
        <v>184</v>
      </c>
      <c r="Z156" t="s">
        <v>182</v>
      </c>
    </row>
    <row r="157" spans="1:26" x14ac:dyDescent="0.3">
      <c r="A157" t="s">
        <v>26</v>
      </c>
      <c r="B157" t="s">
        <v>27</v>
      </c>
      <c r="C157" s="27">
        <v>2021</v>
      </c>
      <c r="D157" s="28">
        <v>6</v>
      </c>
      <c r="E157" t="s">
        <v>178</v>
      </c>
      <c r="F157" t="s">
        <v>179</v>
      </c>
      <c r="G157" s="29">
        <v>44196</v>
      </c>
      <c r="H157" s="30">
        <v>44204</v>
      </c>
      <c r="I157" s="31">
        <v>4</v>
      </c>
      <c r="J157" t="s">
        <v>30</v>
      </c>
      <c r="K157" t="s">
        <v>164</v>
      </c>
      <c r="L157" t="s">
        <v>183</v>
      </c>
      <c r="M157" t="s">
        <v>166</v>
      </c>
      <c r="P157" t="s">
        <v>26</v>
      </c>
      <c r="Q157" t="s">
        <v>33</v>
      </c>
      <c r="R157" t="s">
        <v>34</v>
      </c>
      <c r="W157" s="32">
        <v>191.25</v>
      </c>
      <c r="Y157" t="s">
        <v>184</v>
      </c>
      <c r="Z157" t="s">
        <v>182</v>
      </c>
    </row>
    <row r="158" spans="1:26" x14ac:dyDescent="0.3">
      <c r="A158" t="s">
        <v>26</v>
      </c>
      <c r="B158" t="s">
        <v>27</v>
      </c>
      <c r="C158" s="27">
        <v>2021</v>
      </c>
      <c r="D158" s="28">
        <v>6</v>
      </c>
      <c r="E158" t="s">
        <v>178</v>
      </c>
      <c r="F158" t="s">
        <v>179</v>
      </c>
      <c r="G158" s="29">
        <v>44196</v>
      </c>
      <c r="H158" s="30">
        <v>44204</v>
      </c>
      <c r="I158" s="31">
        <v>9</v>
      </c>
      <c r="J158" t="s">
        <v>30</v>
      </c>
      <c r="L158" t="s">
        <v>43</v>
      </c>
      <c r="M158" t="s">
        <v>32</v>
      </c>
      <c r="Q158" t="s">
        <v>33</v>
      </c>
      <c r="W158" s="32">
        <v>-3425.66</v>
      </c>
      <c r="Y158" t="s">
        <v>44</v>
      </c>
      <c r="Z158" t="s">
        <v>182</v>
      </c>
    </row>
    <row r="159" spans="1:26" x14ac:dyDescent="0.3">
      <c r="A159" t="s">
        <v>26</v>
      </c>
      <c r="B159" t="s">
        <v>27</v>
      </c>
      <c r="C159" s="27">
        <v>2021</v>
      </c>
      <c r="D159" s="28">
        <v>7</v>
      </c>
      <c r="E159" t="s">
        <v>162</v>
      </c>
      <c r="F159" t="s">
        <v>185</v>
      </c>
      <c r="G159" s="29">
        <v>44204</v>
      </c>
      <c r="H159" s="30">
        <v>44207</v>
      </c>
      <c r="I159" s="31">
        <v>66</v>
      </c>
      <c r="J159" t="s">
        <v>30</v>
      </c>
      <c r="K159" t="s">
        <v>164</v>
      </c>
      <c r="L159" t="s">
        <v>186</v>
      </c>
      <c r="M159" t="s">
        <v>166</v>
      </c>
      <c r="O159" t="s">
        <v>167</v>
      </c>
      <c r="P159" t="s">
        <v>26</v>
      </c>
      <c r="Q159" t="s">
        <v>33</v>
      </c>
      <c r="R159" t="s">
        <v>34</v>
      </c>
      <c r="W159" s="32">
        <v>0.63</v>
      </c>
      <c r="Y159" t="s">
        <v>187</v>
      </c>
      <c r="Z159" t="s">
        <v>188</v>
      </c>
    </row>
    <row r="160" spans="1:26" x14ac:dyDescent="0.3">
      <c r="A160" t="s">
        <v>26</v>
      </c>
      <c r="B160" t="s">
        <v>27</v>
      </c>
      <c r="C160" s="27">
        <v>2021</v>
      </c>
      <c r="D160" s="28">
        <v>7</v>
      </c>
      <c r="E160" t="s">
        <v>162</v>
      </c>
      <c r="F160" t="s">
        <v>185</v>
      </c>
      <c r="G160" s="29">
        <v>44204</v>
      </c>
      <c r="H160" s="30">
        <v>44207</v>
      </c>
      <c r="I160" s="31">
        <v>101</v>
      </c>
      <c r="J160" t="s">
        <v>30</v>
      </c>
      <c r="L160" t="s">
        <v>43</v>
      </c>
      <c r="M160" t="s">
        <v>32</v>
      </c>
      <c r="Q160" t="s">
        <v>33</v>
      </c>
      <c r="W160" s="32">
        <v>-0.63</v>
      </c>
      <c r="Y160" t="s">
        <v>44</v>
      </c>
      <c r="Z160" t="s">
        <v>188</v>
      </c>
    </row>
    <row r="161" spans="1:26" x14ac:dyDescent="0.3">
      <c r="A161" t="s">
        <v>26</v>
      </c>
      <c r="B161" t="s">
        <v>27</v>
      </c>
      <c r="C161" s="27">
        <v>2021</v>
      </c>
      <c r="D161" s="28">
        <v>7</v>
      </c>
      <c r="E161" t="s">
        <v>189</v>
      </c>
      <c r="F161" t="s">
        <v>190</v>
      </c>
      <c r="G161" s="29">
        <v>44207</v>
      </c>
      <c r="H161" s="30">
        <v>44208</v>
      </c>
      <c r="I161" s="31">
        <v>423</v>
      </c>
      <c r="J161" t="s">
        <v>30</v>
      </c>
      <c r="K161" t="s">
        <v>164</v>
      </c>
      <c r="L161" t="s">
        <v>180</v>
      </c>
      <c r="M161" t="s">
        <v>166</v>
      </c>
      <c r="P161" t="s">
        <v>26</v>
      </c>
      <c r="Q161" t="s">
        <v>33</v>
      </c>
      <c r="R161" t="s">
        <v>34</v>
      </c>
      <c r="W161" s="32">
        <v>2500</v>
      </c>
      <c r="X161" t="s">
        <v>191</v>
      </c>
      <c r="Y161" t="s">
        <v>192</v>
      </c>
      <c r="Z161" t="s">
        <v>193</v>
      </c>
    </row>
    <row r="162" spans="1:26" x14ac:dyDescent="0.3">
      <c r="A162" t="s">
        <v>26</v>
      </c>
      <c r="B162" t="s">
        <v>27</v>
      </c>
      <c r="C162" s="27">
        <v>2021</v>
      </c>
      <c r="D162" s="28">
        <v>7</v>
      </c>
      <c r="E162" t="s">
        <v>189</v>
      </c>
      <c r="F162" t="s">
        <v>190</v>
      </c>
      <c r="G162" s="29">
        <v>44207</v>
      </c>
      <c r="H162" s="30">
        <v>44208</v>
      </c>
      <c r="I162" s="31">
        <v>424</v>
      </c>
      <c r="J162" t="s">
        <v>30</v>
      </c>
      <c r="K162" t="s">
        <v>164</v>
      </c>
      <c r="L162" t="s">
        <v>194</v>
      </c>
      <c r="M162" t="s">
        <v>166</v>
      </c>
      <c r="P162" t="s">
        <v>26</v>
      </c>
      <c r="Q162" t="s">
        <v>33</v>
      </c>
      <c r="R162" t="s">
        <v>34</v>
      </c>
      <c r="W162" s="32">
        <v>361.5</v>
      </c>
      <c r="X162" t="s">
        <v>191</v>
      </c>
      <c r="Y162" t="s">
        <v>192</v>
      </c>
      <c r="Z162" t="s">
        <v>193</v>
      </c>
    </row>
    <row r="163" spans="1:26" x14ac:dyDescent="0.3">
      <c r="A163" t="s">
        <v>26</v>
      </c>
      <c r="B163" t="s">
        <v>27</v>
      </c>
      <c r="C163" s="27">
        <v>2021</v>
      </c>
      <c r="D163" s="28">
        <v>7</v>
      </c>
      <c r="E163" t="s">
        <v>189</v>
      </c>
      <c r="F163" t="s">
        <v>190</v>
      </c>
      <c r="G163" s="29">
        <v>44207</v>
      </c>
      <c r="H163" s="30">
        <v>44208</v>
      </c>
      <c r="I163" s="31">
        <v>425</v>
      </c>
      <c r="J163" t="s">
        <v>30</v>
      </c>
      <c r="K163" t="s">
        <v>164</v>
      </c>
      <c r="L163" t="s">
        <v>183</v>
      </c>
      <c r="M163" t="s">
        <v>166</v>
      </c>
      <c r="P163" t="s">
        <v>26</v>
      </c>
      <c r="Q163" t="s">
        <v>33</v>
      </c>
      <c r="R163" t="s">
        <v>34</v>
      </c>
      <c r="W163" s="32">
        <v>191.03</v>
      </c>
      <c r="X163" t="s">
        <v>191</v>
      </c>
      <c r="Y163" t="s">
        <v>192</v>
      </c>
      <c r="Z163" t="s">
        <v>193</v>
      </c>
    </row>
    <row r="164" spans="1:26" x14ac:dyDescent="0.3">
      <c r="A164" t="s">
        <v>26</v>
      </c>
      <c r="B164" t="s">
        <v>27</v>
      </c>
      <c r="C164" s="27">
        <v>2021</v>
      </c>
      <c r="D164" s="28">
        <v>7</v>
      </c>
      <c r="E164" t="s">
        <v>189</v>
      </c>
      <c r="F164" t="s">
        <v>190</v>
      </c>
      <c r="G164" s="29">
        <v>44207</v>
      </c>
      <c r="H164" s="30">
        <v>44208</v>
      </c>
      <c r="I164" s="31">
        <v>426</v>
      </c>
      <c r="J164" t="s">
        <v>30</v>
      </c>
      <c r="K164" t="s">
        <v>164</v>
      </c>
      <c r="L164" t="s">
        <v>195</v>
      </c>
      <c r="M164" t="s">
        <v>166</v>
      </c>
      <c r="P164" t="s">
        <v>26</v>
      </c>
      <c r="Q164" t="s">
        <v>33</v>
      </c>
      <c r="R164" t="s">
        <v>34</v>
      </c>
      <c r="W164" s="32">
        <v>33.5</v>
      </c>
      <c r="X164" t="s">
        <v>191</v>
      </c>
      <c r="Y164" t="s">
        <v>192</v>
      </c>
      <c r="Z164" t="s">
        <v>193</v>
      </c>
    </row>
    <row r="165" spans="1:26" x14ac:dyDescent="0.3">
      <c r="A165" t="s">
        <v>26</v>
      </c>
      <c r="B165" t="s">
        <v>27</v>
      </c>
      <c r="C165" s="27">
        <v>2021</v>
      </c>
      <c r="D165" s="28">
        <v>7</v>
      </c>
      <c r="E165" t="s">
        <v>189</v>
      </c>
      <c r="F165" t="s">
        <v>190</v>
      </c>
      <c r="G165" s="29">
        <v>44207</v>
      </c>
      <c r="H165" s="30">
        <v>44208</v>
      </c>
      <c r="I165" s="31">
        <v>427</v>
      </c>
      <c r="J165" t="s">
        <v>30</v>
      </c>
      <c r="K165" t="s">
        <v>164</v>
      </c>
      <c r="L165" t="s">
        <v>196</v>
      </c>
      <c r="M165" t="s">
        <v>166</v>
      </c>
      <c r="P165" t="s">
        <v>26</v>
      </c>
      <c r="Q165" t="s">
        <v>33</v>
      </c>
      <c r="R165" t="s">
        <v>34</v>
      </c>
      <c r="W165" s="32">
        <v>338.5</v>
      </c>
      <c r="X165" t="s">
        <v>191</v>
      </c>
      <c r="Y165" t="s">
        <v>192</v>
      </c>
      <c r="Z165" t="s">
        <v>193</v>
      </c>
    </row>
    <row r="166" spans="1:26" x14ac:dyDescent="0.3">
      <c r="A166" t="s">
        <v>26</v>
      </c>
      <c r="B166" t="s">
        <v>27</v>
      </c>
      <c r="C166" s="27">
        <v>2021</v>
      </c>
      <c r="D166" s="28">
        <v>7</v>
      </c>
      <c r="E166" t="s">
        <v>189</v>
      </c>
      <c r="F166" t="s">
        <v>190</v>
      </c>
      <c r="G166" s="29">
        <v>44207</v>
      </c>
      <c r="H166" s="30">
        <v>44208</v>
      </c>
      <c r="I166" s="31">
        <v>428</v>
      </c>
      <c r="J166" t="s">
        <v>30</v>
      </c>
      <c r="K166" t="s">
        <v>164</v>
      </c>
      <c r="L166" t="s">
        <v>197</v>
      </c>
      <c r="M166" t="s">
        <v>166</v>
      </c>
      <c r="P166" t="s">
        <v>26</v>
      </c>
      <c r="Q166" t="s">
        <v>33</v>
      </c>
      <c r="R166" t="s">
        <v>34</v>
      </c>
      <c r="W166" s="32">
        <v>28</v>
      </c>
      <c r="X166" t="s">
        <v>191</v>
      </c>
      <c r="Y166" t="s">
        <v>192</v>
      </c>
      <c r="Z166" t="s">
        <v>193</v>
      </c>
    </row>
    <row r="167" spans="1:26" x14ac:dyDescent="0.3">
      <c r="A167" t="s">
        <v>26</v>
      </c>
      <c r="B167" t="s">
        <v>27</v>
      </c>
      <c r="C167" s="27">
        <v>2021</v>
      </c>
      <c r="D167" s="28">
        <v>7</v>
      </c>
      <c r="E167" t="s">
        <v>189</v>
      </c>
      <c r="F167" t="s">
        <v>190</v>
      </c>
      <c r="G167" s="29">
        <v>44207</v>
      </c>
      <c r="H167" s="30">
        <v>44208</v>
      </c>
      <c r="I167" s="31">
        <v>429</v>
      </c>
      <c r="J167" t="s">
        <v>30</v>
      </c>
      <c r="K167" t="s">
        <v>164</v>
      </c>
      <c r="L167" t="s">
        <v>198</v>
      </c>
      <c r="M167" t="s">
        <v>166</v>
      </c>
      <c r="P167" t="s">
        <v>26</v>
      </c>
      <c r="Q167" t="s">
        <v>33</v>
      </c>
      <c r="R167" t="s">
        <v>34</v>
      </c>
      <c r="W167" s="32">
        <v>15.25</v>
      </c>
      <c r="X167" t="s">
        <v>191</v>
      </c>
      <c r="Y167" t="s">
        <v>192</v>
      </c>
      <c r="Z167" t="s">
        <v>193</v>
      </c>
    </row>
    <row r="168" spans="1:26" x14ac:dyDescent="0.3">
      <c r="A168" t="s">
        <v>26</v>
      </c>
      <c r="B168" t="s">
        <v>27</v>
      </c>
      <c r="C168" s="27">
        <v>2021</v>
      </c>
      <c r="D168" s="28">
        <v>7</v>
      </c>
      <c r="E168" t="s">
        <v>189</v>
      </c>
      <c r="F168" t="s">
        <v>190</v>
      </c>
      <c r="G168" s="29">
        <v>44207</v>
      </c>
      <c r="H168" s="30">
        <v>44208</v>
      </c>
      <c r="I168" s="31">
        <v>462</v>
      </c>
      <c r="J168" t="s">
        <v>30</v>
      </c>
      <c r="L168" t="s">
        <v>43</v>
      </c>
      <c r="M168" t="s">
        <v>32</v>
      </c>
      <c r="Q168" t="s">
        <v>33</v>
      </c>
      <c r="W168" s="32">
        <v>-3467.78</v>
      </c>
      <c r="Y168" t="s">
        <v>44</v>
      </c>
      <c r="Z168" t="s">
        <v>193</v>
      </c>
    </row>
    <row r="169" spans="1:26" x14ac:dyDescent="0.3">
      <c r="A169" t="s">
        <v>26</v>
      </c>
      <c r="B169" t="s">
        <v>27</v>
      </c>
      <c r="C169" s="27">
        <v>2021</v>
      </c>
      <c r="D169" s="28">
        <v>7</v>
      </c>
      <c r="E169" t="s">
        <v>28</v>
      </c>
      <c r="F169" t="s">
        <v>199</v>
      </c>
      <c r="G169" s="29">
        <v>44221</v>
      </c>
      <c r="H169" s="30">
        <v>44221</v>
      </c>
      <c r="I169" s="31">
        <v>9</v>
      </c>
      <c r="J169" t="s">
        <v>30</v>
      </c>
      <c r="L169" t="s">
        <v>31</v>
      </c>
      <c r="M169" t="s">
        <v>32</v>
      </c>
      <c r="P169" t="s">
        <v>26</v>
      </c>
      <c r="Q169" t="s">
        <v>33</v>
      </c>
      <c r="R169" t="s">
        <v>34</v>
      </c>
      <c r="W169" s="32">
        <v>-4482.8900000000003</v>
      </c>
      <c r="X169" t="s">
        <v>200</v>
      </c>
      <c r="Y169" t="s">
        <v>36</v>
      </c>
      <c r="Z169" t="s">
        <v>36</v>
      </c>
    </row>
    <row r="170" spans="1:26" x14ac:dyDescent="0.3">
      <c r="A170" t="s">
        <v>26</v>
      </c>
      <c r="B170" t="s">
        <v>27</v>
      </c>
      <c r="C170" s="27">
        <v>2021</v>
      </c>
      <c r="D170" s="28">
        <v>7</v>
      </c>
      <c r="E170" t="s">
        <v>28</v>
      </c>
      <c r="F170" t="s">
        <v>199</v>
      </c>
      <c r="G170" s="29">
        <v>44221</v>
      </c>
      <c r="H170" s="30">
        <v>44221</v>
      </c>
      <c r="I170" s="31">
        <v>10</v>
      </c>
      <c r="J170" t="s">
        <v>30</v>
      </c>
      <c r="L170" t="s">
        <v>31</v>
      </c>
      <c r="M170" t="s">
        <v>32</v>
      </c>
      <c r="P170" t="s">
        <v>26</v>
      </c>
      <c r="Q170" t="s">
        <v>33</v>
      </c>
      <c r="R170" t="s">
        <v>34</v>
      </c>
      <c r="W170" s="32">
        <v>-14803.4</v>
      </c>
      <c r="X170" t="s">
        <v>201</v>
      </c>
      <c r="Y170" t="s">
        <v>36</v>
      </c>
      <c r="Z170" t="s">
        <v>36</v>
      </c>
    </row>
    <row r="171" spans="1:26" x14ac:dyDescent="0.3">
      <c r="A171" t="s">
        <v>26</v>
      </c>
      <c r="B171" t="s">
        <v>27</v>
      </c>
      <c r="C171" s="27">
        <v>2021</v>
      </c>
      <c r="D171" s="28">
        <v>7</v>
      </c>
      <c r="E171" t="s">
        <v>28</v>
      </c>
      <c r="F171" t="s">
        <v>199</v>
      </c>
      <c r="G171" s="29">
        <v>44221</v>
      </c>
      <c r="H171" s="30">
        <v>44221</v>
      </c>
      <c r="I171" s="31">
        <v>11</v>
      </c>
      <c r="J171" t="s">
        <v>30</v>
      </c>
      <c r="L171" t="s">
        <v>31</v>
      </c>
      <c r="M171" t="s">
        <v>32</v>
      </c>
      <c r="P171" t="s">
        <v>26</v>
      </c>
      <c r="Q171" t="s">
        <v>33</v>
      </c>
      <c r="R171" t="s">
        <v>34</v>
      </c>
      <c r="W171" s="32">
        <v>-10805.59</v>
      </c>
      <c r="X171" t="s">
        <v>202</v>
      </c>
      <c r="Y171" t="s">
        <v>36</v>
      </c>
      <c r="Z171" t="s">
        <v>36</v>
      </c>
    </row>
    <row r="172" spans="1:26" x14ac:dyDescent="0.3">
      <c r="A172" t="s">
        <v>26</v>
      </c>
      <c r="B172" t="s">
        <v>27</v>
      </c>
      <c r="C172" s="27">
        <v>2021</v>
      </c>
      <c r="D172" s="28">
        <v>7</v>
      </c>
      <c r="E172" t="s">
        <v>28</v>
      </c>
      <c r="F172" t="s">
        <v>199</v>
      </c>
      <c r="G172" s="29">
        <v>44221</v>
      </c>
      <c r="H172" s="30">
        <v>44221</v>
      </c>
      <c r="I172" s="31">
        <v>12</v>
      </c>
      <c r="J172" t="s">
        <v>30</v>
      </c>
      <c r="L172" t="s">
        <v>31</v>
      </c>
      <c r="M172" t="s">
        <v>32</v>
      </c>
      <c r="P172" t="s">
        <v>26</v>
      </c>
      <c r="Q172" t="s">
        <v>33</v>
      </c>
      <c r="R172" t="s">
        <v>34</v>
      </c>
      <c r="W172" s="32">
        <v>-28265.7</v>
      </c>
      <c r="X172" t="s">
        <v>203</v>
      </c>
      <c r="Y172" t="s">
        <v>36</v>
      </c>
      <c r="Z172" t="s">
        <v>36</v>
      </c>
    </row>
    <row r="173" spans="1:26" x14ac:dyDescent="0.3">
      <c r="A173" t="s">
        <v>26</v>
      </c>
      <c r="B173" t="s">
        <v>27</v>
      </c>
      <c r="C173" s="27">
        <v>2021</v>
      </c>
      <c r="D173" s="28">
        <v>7</v>
      </c>
      <c r="E173" t="s">
        <v>28</v>
      </c>
      <c r="F173" t="s">
        <v>199</v>
      </c>
      <c r="G173" s="29">
        <v>44221</v>
      </c>
      <c r="H173" s="30">
        <v>44221</v>
      </c>
      <c r="I173" s="31">
        <v>42</v>
      </c>
      <c r="J173" t="s">
        <v>30</v>
      </c>
      <c r="L173" t="s">
        <v>31</v>
      </c>
      <c r="M173" t="s">
        <v>32</v>
      </c>
      <c r="P173" t="s">
        <v>26</v>
      </c>
      <c r="Q173" t="s">
        <v>33</v>
      </c>
      <c r="R173" t="s">
        <v>34</v>
      </c>
      <c r="W173" s="32">
        <v>-4679.3500000000004</v>
      </c>
      <c r="X173" t="s">
        <v>204</v>
      </c>
      <c r="Y173" t="s">
        <v>36</v>
      </c>
      <c r="Z173" t="s">
        <v>36</v>
      </c>
    </row>
    <row r="174" spans="1:26" x14ac:dyDescent="0.3">
      <c r="A174" t="s">
        <v>26</v>
      </c>
      <c r="B174" t="s">
        <v>27</v>
      </c>
      <c r="C174" s="27">
        <v>2021</v>
      </c>
      <c r="D174" s="28">
        <v>7</v>
      </c>
      <c r="E174" t="s">
        <v>28</v>
      </c>
      <c r="F174" t="s">
        <v>199</v>
      </c>
      <c r="G174" s="29">
        <v>44221</v>
      </c>
      <c r="H174" s="30">
        <v>44221</v>
      </c>
      <c r="I174" s="31">
        <v>49</v>
      </c>
      <c r="J174" t="s">
        <v>30</v>
      </c>
      <c r="L174" t="s">
        <v>31</v>
      </c>
      <c r="M174" t="s">
        <v>32</v>
      </c>
      <c r="P174" t="s">
        <v>26</v>
      </c>
      <c r="Q174" t="s">
        <v>33</v>
      </c>
      <c r="R174" t="s">
        <v>34</v>
      </c>
      <c r="W174" s="32">
        <v>-39287.449999999997</v>
      </c>
      <c r="X174" t="s">
        <v>205</v>
      </c>
      <c r="Y174" t="s">
        <v>36</v>
      </c>
      <c r="Z174" t="s">
        <v>36</v>
      </c>
    </row>
    <row r="175" spans="1:26" x14ac:dyDescent="0.3">
      <c r="A175" t="s">
        <v>26</v>
      </c>
      <c r="B175" t="s">
        <v>27</v>
      </c>
      <c r="C175" s="27">
        <v>2021</v>
      </c>
      <c r="D175" s="28">
        <v>7</v>
      </c>
      <c r="E175" t="s">
        <v>28</v>
      </c>
      <c r="F175" t="s">
        <v>199</v>
      </c>
      <c r="G175" s="29">
        <v>44221</v>
      </c>
      <c r="H175" s="30">
        <v>44221</v>
      </c>
      <c r="I175" s="31">
        <v>50</v>
      </c>
      <c r="J175" t="s">
        <v>30</v>
      </c>
      <c r="L175" t="s">
        <v>31</v>
      </c>
      <c r="M175" t="s">
        <v>32</v>
      </c>
      <c r="P175" t="s">
        <v>26</v>
      </c>
      <c r="Q175" t="s">
        <v>33</v>
      </c>
      <c r="R175" t="s">
        <v>34</v>
      </c>
      <c r="W175" s="32">
        <v>-719.72</v>
      </c>
      <c r="X175" t="s">
        <v>206</v>
      </c>
      <c r="Y175" t="s">
        <v>36</v>
      </c>
      <c r="Z175" t="s">
        <v>36</v>
      </c>
    </row>
    <row r="176" spans="1:26" x14ac:dyDescent="0.3">
      <c r="A176" t="s">
        <v>26</v>
      </c>
      <c r="B176" t="s">
        <v>27</v>
      </c>
      <c r="C176" s="27">
        <v>2021</v>
      </c>
      <c r="D176" s="28">
        <v>7</v>
      </c>
      <c r="E176" t="s">
        <v>28</v>
      </c>
      <c r="F176" t="s">
        <v>199</v>
      </c>
      <c r="G176" s="29">
        <v>44221</v>
      </c>
      <c r="H176" s="30">
        <v>44221</v>
      </c>
      <c r="I176" s="31">
        <v>52</v>
      </c>
      <c r="J176" t="s">
        <v>30</v>
      </c>
      <c r="L176" t="s">
        <v>31</v>
      </c>
      <c r="M176" t="s">
        <v>32</v>
      </c>
      <c r="P176" t="s">
        <v>26</v>
      </c>
      <c r="Q176" t="s">
        <v>33</v>
      </c>
      <c r="R176" t="s">
        <v>34</v>
      </c>
      <c r="W176" s="32">
        <v>-1897.75</v>
      </c>
      <c r="X176" t="s">
        <v>207</v>
      </c>
      <c r="Y176" t="s">
        <v>36</v>
      </c>
      <c r="Z176" t="s">
        <v>36</v>
      </c>
    </row>
    <row r="177" spans="1:26" x14ac:dyDescent="0.3">
      <c r="A177" t="s">
        <v>26</v>
      </c>
      <c r="B177" t="s">
        <v>27</v>
      </c>
      <c r="C177" s="27">
        <v>2021</v>
      </c>
      <c r="D177" s="28">
        <v>7</v>
      </c>
      <c r="E177" t="s">
        <v>28</v>
      </c>
      <c r="F177" t="s">
        <v>199</v>
      </c>
      <c r="G177" s="29">
        <v>44221</v>
      </c>
      <c r="H177" s="30">
        <v>44221</v>
      </c>
      <c r="I177" s="31">
        <v>53</v>
      </c>
      <c r="J177" t="s">
        <v>30</v>
      </c>
      <c r="L177" t="s">
        <v>31</v>
      </c>
      <c r="M177" t="s">
        <v>32</v>
      </c>
      <c r="P177" t="s">
        <v>26</v>
      </c>
      <c r="Q177" t="s">
        <v>33</v>
      </c>
      <c r="R177" t="s">
        <v>34</v>
      </c>
      <c r="W177" s="32">
        <v>-1799.91</v>
      </c>
      <c r="X177" t="s">
        <v>208</v>
      </c>
      <c r="Y177" t="s">
        <v>36</v>
      </c>
      <c r="Z177" t="s">
        <v>36</v>
      </c>
    </row>
    <row r="178" spans="1:26" x14ac:dyDescent="0.3">
      <c r="A178" t="s">
        <v>26</v>
      </c>
      <c r="B178" t="s">
        <v>27</v>
      </c>
      <c r="C178" s="27">
        <v>2021</v>
      </c>
      <c r="D178" s="28">
        <v>7</v>
      </c>
      <c r="E178" t="s">
        <v>28</v>
      </c>
      <c r="F178" t="s">
        <v>199</v>
      </c>
      <c r="G178" s="29">
        <v>44221</v>
      </c>
      <c r="H178" s="30">
        <v>44221</v>
      </c>
      <c r="I178" s="31">
        <v>54</v>
      </c>
      <c r="J178" t="s">
        <v>30</v>
      </c>
      <c r="L178" t="s">
        <v>31</v>
      </c>
      <c r="M178" t="s">
        <v>32</v>
      </c>
      <c r="P178" t="s">
        <v>26</v>
      </c>
      <c r="Q178" t="s">
        <v>33</v>
      </c>
      <c r="R178" t="s">
        <v>34</v>
      </c>
      <c r="W178" s="32">
        <v>-9759.2199999999993</v>
      </c>
      <c r="X178" t="s">
        <v>209</v>
      </c>
      <c r="Y178" t="s">
        <v>36</v>
      </c>
      <c r="Z178" t="s">
        <v>36</v>
      </c>
    </row>
    <row r="179" spans="1:26" x14ac:dyDescent="0.3">
      <c r="A179" t="s">
        <v>26</v>
      </c>
      <c r="B179" t="s">
        <v>27</v>
      </c>
      <c r="C179" s="27">
        <v>2021</v>
      </c>
      <c r="D179" s="28">
        <v>7</v>
      </c>
      <c r="E179" t="s">
        <v>28</v>
      </c>
      <c r="F179" t="s">
        <v>199</v>
      </c>
      <c r="G179" s="29">
        <v>44221</v>
      </c>
      <c r="H179" s="30">
        <v>44221</v>
      </c>
      <c r="I179" s="31">
        <v>63</v>
      </c>
      <c r="J179" t="s">
        <v>30</v>
      </c>
      <c r="L179" t="s">
        <v>31</v>
      </c>
      <c r="M179" t="s">
        <v>32</v>
      </c>
      <c r="P179" t="s">
        <v>26</v>
      </c>
      <c r="Q179" t="s">
        <v>33</v>
      </c>
      <c r="R179" t="s">
        <v>34</v>
      </c>
      <c r="W179" s="32">
        <v>-6879.44</v>
      </c>
      <c r="X179" t="s">
        <v>210</v>
      </c>
      <c r="Y179" t="s">
        <v>36</v>
      </c>
      <c r="Z179" t="s">
        <v>36</v>
      </c>
    </row>
    <row r="180" spans="1:26" x14ac:dyDescent="0.3">
      <c r="A180" t="s">
        <v>26</v>
      </c>
      <c r="B180" t="s">
        <v>27</v>
      </c>
      <c r="C180" s="27">
        <v>2021</v>
      </c>
      <c r="D180" s="28">
        <v>7</v>
      </c>
      <c r="E180" t="s">
        <v>28</v>
      </c>
      <c r="F180" t="s">
        <v>199</v>
      </c>
      <c r="G180" s="29">
        <v>44221</v>
      </c>
      <c r="H180" s="30">
        <v>44221</v>
      </c>
      <c r="I180" s="31">
        <v>86</v>
      </c>
      <c r="J180" t="s">
        <v>30</v>
      </c>
      <c r="L180" t="s">
        <v>31</v>
      </c>
      <c r="M180" t="s">
        <v>32</v>
      </c>
      <c r="P180" t="s">
        <v>26</v>
      </c>
      <c r="Q180" t="s">
        <v>33</v>
      </c>
      <c r="R180" t="s">
        <v>34</v>
      </c>
      <c r="W180" s="32">
        <v>-2354.9</v>
      </c>
      <c r="X180" t="s">
        <v>211</v>
      </c>
      <c r="Y180" t="s">
        <v>36</v>
      </c>
      <c r="Z180" t="s">
        <v>36</v>
      </c>
    </row>
    <row r="181" spans="1:26" x14ac:dyDescent="0.3">
      <c r="A181" t="s">
        <v>26</v>
      </c>
      <c r="B181" t="s">
        <v>27</v>
      </c>
      <c r="C181" s="27">
        <v>2021</v>
      </c>
      <c r="D181" s="28">
        <v>7</v>
      </c>
      <c r="E181" t="s">
        <v>28</v>
      </c>
      <c r="F181" t="s">
        <v>199</v>
      </c>
      <c r="G181" s="29">
        <v>44221</v>
      </c>
      <c r="H181" s="30">
        <v>44221</v>
      </c>
      <c r="I181" s="31">
        <v>97</v>
      </c>
      <c r="J181" t="s">
        <v>30</v>
      </c>
      <c r="L181" t="s">
        <v>31</v>
      </c>
      <c r="M181" t="s">
        <v>32</v>
      </c>
      <c r="P181" t="s">
        <v>26</v>
      </c>
      <c r="Q181" t="s">
        <v>33</v>
      </c>
      <c r="R181" t="s">
        <v>34</v>
      </c>
      <c r="W181" s="32">
        <v>-7406.21</v>
      </c>
      <c r="X181" t="s">
        <v>212</v>
      </c>
      <c r="Y181" t="s">
        <v>36</v>
      </c>
      <c r="Z181" t="s">
        <v>36</v>
      </c>
    </row>
    <row r="182" spans="1:26" x14ac:dyDescent="0.3">
      <c r="A182" t="s">
        <v>26</v>
      </c>
      <c r="B182" t="s">
        <v>27</v>
      </c>
      <c r="C182" s="27">
        <v>2021</v>
      </c>
      <c r="D182" s="28">
        <v>7</v>
      </c>
      <c r="E182" t="s">
        <v>28</v>
      </c>
      <c r="F182" t="s">
        <v>199</v>
      </c>
      <c r="G182" s="29">
        <v>44221</v>
      </c>
      <c r="H182" s="30">
        <v>44221</v>
      </c>
      <c r="I182" s="31">
        <v>99</v>
      </c>
      <c r="J182" t="s">
        <v>30</v>
      </c>
      <c r="L182" t="s">
        <v>31</v>
      </c>
      <c r="M182" t="s">
        <v>32</v>
      </c>
      <c r="P182" t="s">
        <v>26</v>
      </c>
      <c r="Q182" t="s">
        <v>33</v>
      </c>
      <c r="R182" t="s">
        <v>34</v>
      </c>
      <c r="W182" s="32">
        <v>-50000</v>
      </c>
      <c r="X182" t="s">
        <v>213</v>
      </c>
      <c r="Y182" t="s">
        <v>36</v>
      </c>
      <c r="Z182" t="s">
        <v>36</v>
      </c>
    </row>
    <row r="183" spans="1:26" x14ac:dyDescent="0.3">
      <c r="A183" t="s">
        <v>26</v>
      </c>
      <c r="B183" t="s">
        <v>27</v>
      </c>
      <c r="C183" s="27">
        <v>2021</v>
      </c>
      <c r="D183" s="28">
        <v>7</v>
      </c>
      <c r="E183" t="s">
        <v>28</v>
      </c>
      <c r="F183" t="s">
        <v>199</v>
      </c>
      <c r="G183" s="29">
        <v>44221</v>
      </c>
      <c r="H183" s="30">
        <v>44221</v>
      </c>
      <c r="I183" s="31">
        <v>100</v>
      </c>
      <c r="J183" t="s">
        <v>30</v>
      </c>
      <c r="L183" t="s">
        <v>31</v>
      </c>
      <c r="M183" t="s">
        <v>32</v>
      </c>
      <c r="P183" t="s">
        <v>26</v>
      </c>
      <c r="Q183" t="s">
        <v>33</v>
      </c>
      <c r="R183" t="s">
        <v>34</v>
      </c>
      <c r="W183" s="32">
        <v>-49336</v>
      </c>
      <c r="X183" t="s">
        <v>214</v>
      </c>
      <c r="Y183" t="s">
        <v>36</v>
      </c>
      <c r="Z183" t="s">
        <v>36</v>
      </c>
    </row>
    <row r="184" spans="1:26" x14ac:dyDescent="0.3">
      <c r="A184" t="s">
        <v>26</v>
      </c>
      <c r="B184" t="s">
        <v>27</v>
      </c>
      <c r="C184" s="27">
        <v>2021</v>
      </c>
      <c r="D184" s="28">
        <v>7</v>
      </c>
      <c r="E184" t="s">
        <v>28</v>
      </c>
      <c r="F184" t="s">
        <v>199</v>
      </c>
      <c r="G184" s="29">
        <v>44221</v>
      </c>
      <c r="H184" s="30">
        <v>44221</v>
      </c>
      <c r="I184" s="31">
        <v>101</v>
      </c>
      <c r="J184" t="s">
        <v>30</v>
      </c>
      <c r="L184" t="s">
        <v>31</v>
      </c>
      <c r="M184" t="s">
        <v>32</v>
      </c>
      <c r="P184" t="s">
        <v>26</v>
      </c>
      <c r="Q184" t="s">
        <v>33</v>
      </c>
      <c r="R184" t="s">
        <v>34</v>
      </c>
      <c r="W184" s="32">
        <v>-50000</v>
      </c>
      <c r="X184" t="s">
        <v>215</v>
      </c>
      <c r="Y184" t="s">
        <v>36</v>
      </c>
      <c r="Z184" t="s">
        <v>36</v>
      </c>
    </row>
    <row r="185" spans="1:26" x14ac:dyDescent="0.3">
      <c r="A185" t="s">
        <v>26</v>
      </c>
      <c r="B185" t="s">
        <v>27</v>
      </c>
      <c r="C185" s="27">
        <v>2021</v>
      </c>
      <c r="D185" s="28">
        <v>7</v>
      </c>
      <c r="E185" t="s">
        <v>28</v>
      </c>
      <c r="F185" t="s">
        <v>199</v>
      </c>
      <c r="G185" s="29">
        <v>44221</v>
      </c>
      <c r="H185" s="30">
        <v>44221</v>
      </c>
      <c r="I185" s="31">
        <v>174</v>
      </c>
      <c r="J185" t="s">
        <v>30</v>
      </c>
      <c r="L185" t="s">
        <v>31</v>
      </c>
      <c r="M185" t="s">
        <v>32</v>
      </c>
      <c r="P185" t="s">
        <v>26</v>
      </c>
      <c r="Q185" t="s">
        <v>33</v>
      </c>
      <c r="R185" t="s">
        <v>34</v>
      </c>
      <c r="W185" s="32">
        <v>-174.91</v>
      </c>
      <c r="X185" t="s">
        <v>216</v>
      </c>
      <c r="Y185" t="s">
        <v>36</v>
      </c>
      <c r="Z185" t="s">
        <v>36</v>
      </c>
    </row>
    <row r="186" spans="1:26" x14ac:dyDescent="0.3">
      <c r="A186" t="s">
        <v>26</v>
      </c>
      <c r="B186" t="s">
        <v>27</v>
      </c>
      <c r="C186" s="27">
        <v>2021</v>
      </c>
      <c r="D186" s="28">
        <v>7</v>
      </c>
      <c r="E186" t="s">
        <v>28</v>
      </c>
      <c r="F186" t="s">
        <v>199</v>
      </c>
      <c r="G186" s="29">
        <v>44221</v>
      </c>
      <c r="H186" s="30">
        <v>44221</v>
      </c>
      <c r="I186" s="31">
        <v>244</v>
      </c>
      <c r="J186" t="s">
        <v>30</v>
      </c>
      <c r="K186" t="s">
        <v>164</v>
      </c>
      <c r="L186" t="s">
        <v>171</v>
      </c>
      <c r="M186" t="s">
        <v>166</v>
      </c>
      <c r="O186" t="s">
        <v>167</v>
      </c>
      <c r="P186" t="s">
        <v>26</v>
      </c>
      <c r="Q186" t="s">
        <v>33</v>
      </c>
      <c r="R186" t="s">
        <v>34</v>
      </c>
      <c r="W186" s="32">
        <v>174.91</v>
      </c>
      <c r="X186" t="s">
        <v>216</v>
      </c>
      <c r="Y186" t="s">
        <v>217</v>
      </c>
      <c r="Z186" t="s">
        <v>36</v>
      </c>
    </row>
    <row r="187" spans="1:26" x14ac:dyDescent="0.3">
      <c r="A187" t="s">
        <v>26</v>
      </c>
      <c r="B187" t="s">
        <v>27</v>
      </c>
      <c r="C187" s="27">
        <v>2021</v>
      </c>
      <c r="D187" s="28">
        <v>7</v>
      </c>
      <c r="E187" t="s">
        <v>28</v>
      </c>
      <c r="F187" t="s">
        <v>199</v>
      </c>
      <c r="G187" s="29">
        <v>44221</v>
      </c>
      <c r="H187" s="30">
        <v>44221</v>
      </c>
      <c r="I187" s="31">
        <v>281</v>
      </c>
      <c r="J187" t="s">
        <v>30</v>
      </c>
      <c r="K187" t="s">
        <v>37</v>
      </c>
      <c r="L187" t="s">
        <v>38</v>
      </c>
      <c r="M187" t="s">
        <v>39</v>
      </c>
      <c r="P187" t="s">
        <v>26</v>
      </c>
      <c r="Q187" t="s">
        <v>33</v>
      </c>
      <c r="R187" t="s">
        <v>34</v>
      </c>
      <c r="S187" t="s">
        <v>124</v>
      </c>
      <c r="W187" s="32">
        <v>4482.8900000000003</v>
      </c>
      <c r="X187" t="s">
        <v>200</v>
      </c>
      <c r="Y187" t="s">
        <v>218</v>
      </c>
      <c r="Z187" t="s">
        <v>36</v>
      </c>
    </row>
    <row r="188" spans="1:26" x14ac:dyDescent="0.3">
      <c r="A188" t="s">
        <v>26</v>
      </c>
      <c r="B188" t="s">
        <v>27</v>
      </c>
      <c r="C188" s="27">
        <v>2021</v>
      </c>
      <c r="D188" s="28">
        <v>7</v>
      </c>
      <c r="E188" t="s">
        <v>28</v>
      </c>
      <c r="F188" t="s">
        <v>199</v>
      </c>
      <c r="G188" s="29">
        <v>44221</v>
      </c>
      <c r="H188" s="30">
        <v>44221</v>
      </c>
      <c r="I188" s="31">
        <v>282</v>
      </c>
      <c r="J188" t="s">
        <v>30</v>
      </c>
      <c r="K188" t="s">
        <v>37</v>
      </c>
      <c r="L188" t="s">
        <v>38</v>
      </c>
      <c r="M188" t="s">
        <v>39</v>
      </c>
      <c r="P188" t="s">
        <v>26</v>
      </c>
      <c r="Q188" t="s">
        <v>33</v>
      </c>
      <c r="R188" t="s">
        <v>34</v>
      </c>
      <c r="S188" t="s">
        <v>70</v>
      </c>
      <c r="W188" s="32">
        <v>10805.59</v>
      </c>
      <c r="X188" t="s">
        <v>202</v>
      </c>
      <c r="Y188" t="s">
        <v>71</v>
      </c>
      <c r="Z188" t="s">
        <v>36</v>
      </c>
    </row>
    <row r="189" spans="1:26" x14ac:dyDescent="0.3">
      <c r="A189" t="s">
        <v>26</v>
      </c>
      <c r="B189" t="s">
        <v>27</v>
      </c>
      <c r="C189" s="27">
        <v>2021</v>
      </c>
      <c r="D189" s="28">
        <v>7</v>
      </c>
      <c r="E189" t="s">
        <v>28</v>
      </c>
      <c r="F189" t="s">
        <v>199</v>
      </c>
      <c r="G189" s="29">
        <v>44221</v>
      </c>
      <c r="H189" s="30">
        <v>44221</v>
      </c>
      <c r="I189" s="31">
        <v>297</v>
      </c>
      <c r="J189" t="s">
        <v>30</v>
      </c>
      <c r="K189" t="s">
        <v>37</v>
      </c>
      <c r="L189" t="s">
        <v>38</v>
      </c>
      <c r="M189" t="s">
        <v>39</v>
      </c>
      <c r="P189" t="s">
        <v>26</v>
      </c>
      <c r="Q189" t="s">
        <v>33</v>
      </c>
      <c r="R189" t="s">
        <v>34</v>
      </c>
      <c r="S189" t="s">
        <v>78</v>
      </c>
      <c r="W189" s="32">
        <v>39287.449999999997</v>
      </c>
      <c r="X189" t="s">
        <v>205</v>
      </c>
      <c r="Y189" t="s">
        <v>219</v>
      </c>
      <c r="Z189" t="s">
        <v>36</v>
      </c>
    </row>
    <row r="190" spans="1:26" x14ac:dyDescent="0.3">
      <c r="A190" t="s">
        <v>26</v>
      </c>
      <c r="B190" t="s">
        <v>27</v>
      </c>
      <c r="C190" s="27">
        <v>2021</v>
      </c>
      <c r="D190" s="28">
        <v>7</v>
      </c>
      <c r="E190" t="s">
        <v>28</v>
      </c>
      <c r="F190" t="s">
        <v>199</v>
      </c>
      <c r="G190" s="29">
        <v>44221</v>
      </c>
      <c r="H190" s="30">
        <v>44221</v>
      </c>
      <c r="I190" s="31">
        <v>298</v>
      </c>
      <c r="J190" t="s">
        <v>30</v>
      </c>
      <c r="K190" t="s">
        <v>37</v>
      </c>
      <c r="L190" t="s">
        <v>38</v>
      </c>
      <c r="M190" t="s">
        <v>39</v>
      </c>
      <c r="P190" t="s">
        <v>26</v>
      </c>
      <c r="Q190" t="s">
        <v>33</v>
      </c>
      <c r="R190" t="s">
        <v>34</v>
      </c>
      <c r="S190" t="s">
        <v>220</v>
      </c>
      <c r="W190" s="32">
        <v>719.72</v>
      </c>
      <c r="X190" t="s">
        <v>206</v>
      </c>
      <c r="Y190" t="s">
        <v>221</v>
      </c>
      <c r="Z190" t="s">
        <v>36</v>
      </c>
    </row>
    <row r="191" spans="1:26" x14ac:dyDescent="0.3">
      <c r="A191" t="s">
        <v>26</v>
      </c>
      <c r="B191" t="s">
        <v>27</v>
      </c>
      <c r="C191" s="27">
        <v>2021</v>
      </c>
      <c r="D191" s="28">
        <v>7</v>
      </c>
      <c r="E191" t="s">
        <v>28</v>
      </c>
      <c r="F191" t="s">
        <v>199</v>
      </c>
      <c r="G191" s="29">
        <v>44221</v>
      </c>
      <c r="H191" s="30">
        <v>44221</v>
      </c>
      <c r="I191" s="31">
        <v>299</v>
      </c>
      <c r="J191" t="s">
        <v>30</v>
      </c>
      <c r="K191" t="s">
        <v>37</v>
      </c>
      <c r="L191" t="s">
        <v>38</v>
      </c>
      <c r="M191" t="s">
        <v>39</v>
      </c>
      <c r="P191" t="s">
        <v>26</v>
      </c>
      <c r="Q191" t="s">
        <v>33</v>
      </c>
      <c r="R191" t="s">
        <v>34</v>
      </c>
      <c r="S191" t="s">
        <v>222</v>
      </c>
      <c r="W191" s="32">
        <v>28265.7</v>
      </c>
      <c r="X191" t="s">
        <v>203</v>
      </c>
      <c r="Y191" t="s">
        <v>223</v>
      </c>
      <c r="Z191" t="s">
        <v>36</v>
      </c>
    </row>
    <row r="192" spans="1:26" x14ac:dyDescent="0.3">
      <c r="A192" t="s">
        <v>26</v>
      </c>
      <c r="B192" t="s">
        <v>27</v>
      </c>
      <c r="C192" s="27">
        <v>2021</v>
      </c>
      <c r="D192" s="28">
        <v>7</v>
      </c>
      <c r="E192" t="s">
        <v>28</v>
      </c>
      <c r="F192" t="s">
        <v>199</v>
      </c>
      <c r="G192" s="29">
        <v>44221</v>
      </c>
      <c r="H192" s="30">
        <v>44221</v>
      </c>
      <c r="I192" s="31">
        <v>300</v>
      </c>
      <c r="J192" t="s">
        <v>30</v>
      </c>
      <c r="K192" t="s">
        <v>37</v>
      </c>
      <c r="L192" t="s">
        <v>38</v>
      </c>
      <c r="M192" t="s">
        <v>39</v>
      </c>
      <c r="P192" t="s">
        <v>26</v>
      </c>
      <c r="Q192" t="s">
        <v>33</v>
      </c>
      <c r="R192" t="s">
        <v>34</v>
      </c>
      <c r="S192" t="s">
        <v>224</v>
      </c>
      <c r="W192" s="32">
        <v>1897.75</v>
      </c>
      <c r="X192" t="s">
        <v>207</v>
      </c>
      <c r="Y192" t="s">
        <v>225</v>
      </c>
      <c r="Z192" t="s">
        <v>36</v>
      </c>
    </row>
    <row r="193" spans="1:26" x14ac:dyDescent="0.3">
      <c r="A193" t="s">
        <v>26</v>
      </c>
      <c r="B193" t="s">
        <v>27</v>
      </c>
      <c r="C193" s="27">
        <v>2021</v>
      </c>
      <c r="D193" s="28">
        <v>7</v>
      </c>
      <c r="E193" t="s">
        <v>28</v>
      </c>
      <c r="F193" t="s">
        <v>199</v>
      </c>
      <c r="G193" s="29">
        <v>44221</v>
      </c>
      <c r="H193" s="30">
        <v>44221</v>
      </c>
      <c r="I193" s="31">
        <v>301</v>
      </c>
      <c r="J193" t="s">
        <v>30</v>
      </c>
      <c r="K193" t="s">
        <v>37</v>
      </c>
      <c r="L193" t="s">
        <v>38</v>
      </c>
      <c r="M193" t="s">
        <v>39</v>
      </c>
      <c r="P193" t="s">
        <v>26</v>
      </c>
      <c r="Q193" t="s">
        <v>33</v>
      </c>
      <c r="R193" t="s">
        <v>34</v>
      </c>
      <c r="S193" t="s">
        <v>224</v>
      </c>
      <c r="W193" s="32">
        <v>1799.91</v>
      </c>
      <c r="X193" t="s">
        <v>208</v>
      </c>
      <c r="Y193" t="s">
        <v>226</v>
      </c>
      <c r="Z193" t="s">
        <v>36</v>
      </c>
    </row>
    <row r="194" spans="1:26" x14ac:dyDescent="0.3">
      <c r="A194" t="s">
        <v>26</v>
      </c>
      <c r="B194" t="s">
        <v>27</v>
      </c>
      <c r="C194" s="27">
        <v>2021</v>
      </c>
      <c r="D194" s="28">
        <v>7</v>
      </c>
      <c r="E194" t="s">
        <v>28</v>
      </c>
      <c r="F194" t="s">
        <v>199</v>
      </c>
      <c r="G194" s="29">
        <v>44221</v>
      </c>
      <c r="H194" s="30">
        <v>44221</v>
      </c>
      <c r="I194" s="31">
        <v>323</v>
      </c>
      <c r="J194" t="s">
        <v>30</v>
      </c>
      <c r="K194" t="s">
        <v>37</v>
      </c>
      <c r="L194" t="s">
        <v>38</v>
      </c>
      <c r="M194" t="s">
        <v>39</v>
      </c>
      <c r="P194" t="s">
        <v>26</v>
      </c>
      <c r="Q194" t="s">
        <v>33</v>
      </c>
      <c r="R194" t="s">
        <v>34</v>
      </c>
      <c r="S194" t="s">
        <v>159</v>
      </c>
      <c r="W194" s="32">
        <v>4679.3500000000004</v>
      </c>
      <c r="X194" t="s">
        <v>204</v>
      </c>
      <c r="Y194" t="s">
        <v>227</v>
      </c>
      <c r="Z194" t="s">
        <v>36</v>
      </c>
    </row>
    <row r="195" spans="1:26" x14ac:dyDescent="0.3">
      <c r="A195" t="s">
        <v>26</v>
      </c>
      <c r="B195" t="s">
        <v>27</v>
      </c>
      <c r="C195" s="27">
        <v>2021</v>
      </c>
      <c r="D195" s="28">
        <v>7</v>
      </c>
      <c r="E195" t="s">
        <v>28</v>
      </c>
      <c r="F195" t="s">
        <v>199</v>
      </c>
      <c r="G195" s="29">
        <v>44221</v>
      </c>
      <c r="H195" s="30">
        <v>44221</v>
      </c>
      <c r="I195" s="31">
        <v>337</v>
      </c>
      <c r="J195" t="s">
        <v>30</v>
      </c>
      <c r="K195" t="s">
        <v>37</v>
      </c>
      <c r="L195" t="s">
        <v>38</v>
      </c>
      <c r="M195" t="s">
        <v>39</v>
      </c>
      <c r="P195" t="s">
        <v>26</v>
      </c>
      <c r="Q195" t="s">
        <v>33</v>
      </c>
      <c r="R195" t="s">
        <v>34</v>
      </c>
      <c r="S195" t="s">
        <v>228</v>
      </c>
      <c r="W195" s="32">
        <v>50000</v>
      </c>
      <c r="X195" t="s">
        <v>213</v>
      </c>
      <c r="Y195" t="s">
        <v>229</v>
      </c>
      <c r="Z195" t="s">
        <v>36</v>
      </c>
    </row>
    <row r="196" spans="1:26" x14ac:dyDescent="0.3">
      <c r="A196" t="s">
        <v>26</v>
      </c>
      <c r="B196" t="s">
        <v>27</v>
      </c>
      <c r="C196" s="27">
        <v>2021</v>
      </c>
      <c r="D196" s="28">
        <v>7</v>
      </c>
      <c r="E196" t="s">
        <v>28</v>
      </c>
      <c r="F196" t="s">
        <v>199</v>
      </c>
      <c r="G196" s="29">
        <v>44221</v>
      </c>
      <c r="H196" s="30">
        <v>44221</v>
      </c>
      <c r="I196" s="31">
        <v>338</v>
      </c>
      <c r="J196" t="s">
        <v>30</v>
      </c>
      <c r="K196" t="s">
        <v>37</v>
      </c>
      <c r="L196" t="s">
        <v>38</v>
      </c>
      <c r="M196" t="s">
        <v>39</v>
      </c>
      <c r="P196" t="s">
        <v>26</v>
      </c>
      <c r="Q196" t="s">
        <v>33</v>
      </c>
      <c r="R196" t="s">
        <v>34</v>
      </c>
      <c r="S196" t="s">
        <v>230</v>
      </c>
      <c r="W196" s="32">
        <v>49336</v>
      </c>
      <c r="X196" t="s">
        <v>214</v>
      </c>
      <c r="Y196" t="s">
        <v>231</v>
      </c>
      <c r="Z196" t="s">
        <v>36</v>
      </c>
    </row>
    <row r="197" spans="1:26" x14ac:dyDescent="0.3">
      <c r="A197" t="s">
        <v>26</v>
      </c>
      <c r="B197" t="s">
        <v>27</v>
      </c>
      <c r="C197" s="27">
        <v>2021</v>
      </c>
      <c r="D197" s="28">
        <v>7</v>
      </c>
      <c r="E197" t="s">
        <v>28</v>
      </c>
      <c r="F197" t="s">
        <v>199</v>
      </c>
      <c r="G197" s="29">
        <v>44221</v>
      </c>
      <c r="H197" s="30">
        <v>44221</v>
      </c>
      <c r="I197" s="31">
        <v>339</v>
      </c>
      <c r="J197" t="s">
        <v>30</v>
      </c>
      <c r="K197" t="s">
        <v>37</v>
      </c>
      <c r="L197" t="s">
        <v>38</v>
      </c>
      <c r="M197" t="s">
        <v>39</v>
      </c>
      <c r="P197" t="s">
        <v>26</v>
      </c>
      <c r="Q197" t="s">
        <v>33</v>
      </c>
      <c r="R197" t="s">
        <v>34</v>
      </c>
      <c r="S197" t="s">
        <v>232</v>
      </c>
      <c r="W197" s="32">
        <v>50000</v>
      </c>
      <c r="X197" t="s">
        <v>215</v>
      </c>
      <c r="Y197" t="s">
        <v>233</v>
      </c>
      <c r="Z197" t="s">
        <v>36</v>
      </c>
    </row>
    <row r="198" spans="1:26" x14ac:dyDescent="0.3">
      <c r="A198" t="s">
        <v>26</v>
      </c>
      <c r="B198" t="s">
        <v>27</v>
      </c>
      <c r="C198" s="27">
        <v>2021</v>
      </c>
      <c r="D198" s="28">
        <v>7</v>
      </c>
      <c r="E198" t="s">
        <v>28</v>
      </c>
      <c r="F198" t="s">
        <v>199</v>
      </c>
      <c r="G198" s="29">
        <v>44221</v>
      </c>
      <c r="H198" s="30">
        <v>44221</v>
      </c>
      <c r="I198" s="31">
        <v>409</v>
      </c>
      <c r="J198" t="s">
        <v>30</v>
      </c>
      <c r="K198" t="s">
        <v>37</v>
      </c>
      <c r="L198" t="s">
        <v>82</v>
      </c>
      <c r="M198" t="s">
        <v>39</v>
      </c>
      <c r="P198" t="s">
        <v>26</v>
      </c>
      <c r="Q198" t="s">
        <v>33</v>
      </c>
      <c r="R198" t="s">
        <v>34</v>
      </c>
      <c r="S198" t="s">
        <v>89</v>
      </c>
      <c r="W198" s="32">
        <v>9759.2199999999993</v>
      </c>
      <c r="X198" t="s">
        <v>209</v>
      </c>
      <c r="Y198" t="s">
        <v>90</v>
      </c>
      <c r="Z198" t="s">
        <v>36</v>
      </c>
    </row>
    <row r="199" spans="1:26" x14ac:dyDescent="0.3">
      <c r="A199" t="s">
        <v>26</v>
      </c>
      <c r="B199" t="s">
        <v>27</v>
      </c>
      <c r="C199" s="27">
        <v>2021</v>
      </c>
      <c r="D199" s="28">
        <v>7</v>
      </c>
      <c r="E199" t="s">
        <v>28</v>
      </c>
      <c r="F199" t="s">
        <v>199</v>
      </c>
      <c r="G199" s="29">
        <v>44221</v>
      </c>
      <c r="H199" s="30">
        <v>44221</v>
      </c>
      <c r="I199" s="31">
        <v>410</v>
      </c>
      <c r="J199" t="s">
        <v>30</v>
      </c>
      <c r="K199" t="s">
        <v>37</v>
      </c>
      <c r="L199" t="s">
        <v>82</v>
      </c>
      <c r="M199" t="s">
        <v>39</v>
      </c>
      <c r="P199" t="s">
        <v>26</v>
      </c>
      <c r="Q199" t="s">
        <v>33</v>
      </c>
      <c r="R199" t="s">
        <v>34</v>
      </c>
      <c r="S199" t="s">
        <v>234</v>
      </c>
      <c r="W199" s="32">
        <v>6879.44</v>
      </c>
      <c r="X199" t="s">
        <v>210</v>
      </c>
      <c r="Y199" t="s">
        <v>235</v>
      </c>
      <c r="Z199" t="s">
        <v>36</v>
      </c>
    </row>
    <row r="200" spans="1:26" x14ac:dyDescent="0.3">
      <c r="A200" t="s">
        <v>26</v>
      </c>
      <c r="B200" t="s">
        <v>27</v>
      </c>
      <c r="C200" s="27">
        <v>2021</v>
      </c>
      <c r="D200" s="28">
        <v>7</v>
      </c>
      <c r="E200" t="s">
        <v>28</v>
      </c>
      <c r="F200" t="s">
        <v>199</v>
      </c>
      <c r="G200" s="29">
        <v>44221</v>
      </c>
      <c r="H200" s="30">
        <v>44221</v>
      </c>
      <c r="I200" s="31">
        <v>412</v>
      </c>
      <c r="J200" t="s">
        <v>30</v>
      </c>
      <c r="K200" t="s">
        <v>37</v>
      </c>
      <c r="L200" t="s">
        <v>82</v>
      </c>
      <c r="M200" t="s">
        <v>39</v>
      </c>
      <c r="P200" t="s">
        <v>26</v>
      </c>
      <c r="Q200" t="s">
        <v>33</v>
      </c>
      <c r="R200" t="s">
        <v>34</v>
      </c>
      <c r="S200" t="s">
        <v>236</v>
      </c>
      <c r="W200" s="32">
        <v>2354.9</v>
      </c>
      <c r="X200" t="s">
        <v>211</v>
      </c>
      <c r="Y200" t="s">
        <v>237</v>
      </c>
      <c r="Z200" t="s">
        <v>36</v>
      </c>
    </row>
    <row r="201" spans="1:26" x14ac:dyDescent="0.3">
      <c r="A201" t="s">
        <v>26</v>
      </c>
      <c r="B201" t="s">
        <v>27</v>
      </c>
      <c r="C201" s="27">
        <v>2021</v>
      </c>
      <c r="D201" s="28">
        <v>7</v>
      </c>
      <c r="E201" t="s">
        <v>28</v>
      </c>
      <c r="F201" t="s">
        <v>199</v>
      </c>
      <c r="G201" s="29">
        <v>44221</v>
      </c>
      <c r="H201" s="30">
        <v>44221</v>
      </c>
      <c r="I201" s="31">
        <v>436</v>
      </c>
      <c r="J201" t="s">
        <v>30</v>
      </c>
      <c r="K201" t="s">
        <v>37</v>
      </c>
      <c r="L201" t="s">
        <v>165</v>
      </c>
      <c r="M201" t="s">
        <v>39</v>
      </c>
      <c r="P201" t="s">
        <v>26</v>
      </c>
      <c r="Q201" t="s">
        <v>33</v>
      </c>
      <c r="R201" t="s">
        <v>34</v>
      </c>
      <c r="S201" t="s">
        <v>238</v>
      </c>
      <c r="W201" s="32">
        <v>14803.4</v>
      </c>
      <c r="X201" t="s">
        <v>201</v>
      </c>
      <c r="Y201" t="s">
        <v>239</v>
      </c>
      <c r="Z201" t="s">
        <v>36</v>
      </c>
    </row>
    <row r="202" spans="1:26" x14ac:dyDescent="0.3">
      <c r="A202" t="s">
        <v>26</v>
      </c>
      <c r="B202" t="s">
        <v>27</v>
      </c>
      <c r="C202" s="27">
        <v>2021</v>
      </c>
      <c r="D202" s="28">
        <v>7</v>
      </c>
      <c r="E202" t="s">
        <v>28</v>
      </c>
      <c r="F202" t="s">
        <v>199</v>
      </c>
      <c r="G202" s="29">
        <v>44221</v>
      </c>
      <c r="H202" s="30">
        <v>44221</v>
      </c>
      <c r="I202" s="31">
        <v>438</v>
      </c>
      <c r="J202" t="s">
        <v>30</v>
      </c>
      <c r="K202" t="s">
        <v>37</v>
      </c>
      <c r="L202" t="s">
        <v>240</v>
      </c>
      <c r="M202" t="s">
        <v>39</v>
      </c>
      <c r="P202" t="s">
        <v>26</v>
      </c>
      <c r="Q202" t="s">
        <v>33</v>
      </c>
      <c r="R202" t="s">
        <v>34</v>
      </c>
      <c r="S202" t="s">
        <v>241</v>
      </c>
      <c r="W202" s="32">
        <v>7406.21</v>
      </c>
      <c r="X202" t="s">
        <v>212</v>
      </c>
      <c r="Y202" t="s">
        <v>242</v>
      </c>
      <c r="Z202" t="s">
        <v>36</v>
      </c>
    </row>
    <row r="203" spans="1:26" x14ac:dyDescent="0.3">
      <c r="A203" t="s">
        <v>26</v>
      </c>
      <c r="B203" t="s">
        <v>27</v>
      </c>
      <c r="C203" s="27">
        <v>2021</v>
      </c>
      <c r="D203" s="28">
        <v>7</v>
      </c>
      <c r="E203" t="s">
        <v>28</v>
      </c>
      <c r="F203" t="s">
        <v>243</v>
      </c>
      <c r="G203" s="29">
        <v>44222</v>
      </c>
      <c r="H203" s="30">
        <v>44222</v>
      </c>
      <c r="I203" s="31">
        <v>14</v>
      </c>
      <c r="J203" t="s">
        <v>30</v>
      </c>
      <c r="L203" t="s">
        <v>43</v>
      </c>
      <c r="M203" t="s">
        <v>32</v>
      </c>
      <c r="P203" t="s">
        <v>26</v>
      </c>
      <c r="Q203" t="s">
        <v>33</v>
      </c>
      <c r="R203" t="s">
        <v>34</v>
      </c>
      <c r="W203" s="32">
        <v>-39287.449999999997</v>
      </c>
      <c r="X203" t="s">
        <v>205</v>
      </c>
      <c r="Y203" t="s">
        <v>44</v>
      </c>
      <c r="Z203" t="s">
        <v>45</v>
      </c>
    </row>
    <row r="204" spans="1:26" x14ac:dyDescent="0.3">
      <c r="A204" t="s">
        <v>26</v>
      </c>
      <c r="B204" t="s">
        <v>27</v>
      </c>
      <c r="C204" s="27">
        <v>2021</v>
      </c>
      <c r="D204" s="28">
        <v>7</v>
      </c>
      <c r="E204" t="s">
        <v>28</v>
      </c>
      <c r="F204" t="s">
        <v>243</v>
      </c>
      <c r="G204" s="29">
        <v>44222</v>
      </c>
      <c r="H204" s="30">
        <v>44222</v>
      </c>
      <c r="I204" s="31">
        <v>16</v>
      </c>
      <c r="J204" t="s">
        <v>30</v>
      </c>
      <c r="L204" t="s">
        <v>43</v>
      </c>
      <c r="M204" t="s">
        <v>32</v>
      </c>
      <c r="P204" t="s">
        <v>26</v>
      </c>
      <c r="Q204" t="s">
        <v>33</v>
      </c>
      <c r="R204" t="s">
        <v>34</v>
      </c>
      <c r="W204" s="32">
        <v>-4482.8900000000003</v>
      </c>
      <c r="X204" t="s">
        <v>200</v>
      </c>
      <c r="Y204" t="s">
        <v>44</v>
      </c>
      <c r="Z204" t="s">
        <v>45</v>
      </c>
    </row>
    <row r="205" spans="1:26" x14ac:dyDescent="0.3">
      <c r="A205" t="s">
        <v>26</v>
      </c>
      <c r="B205" t="s">
        <v>27</v>
      </c>
      <c r="C205" s="27">
        <v>2021</v>
      </c>
      <c r="D205" s="28">
        <v>7</v>
      </c>
      <c r="E205" t="s">
        <v>28</v>
      </c>
      <c r="F205" t="s">
        <v>243</v>
      </c>
      <c r="G205" s="29">
        <v>44222</v>
      </c>
      <c r="H205" s="30">
        <v>44222</v>
      </c>
      <c r="I205" s="31">
        <v>17</v>
      </c>
      <c r="J205" t="s">
        <v>30</v>
      </c>
      <c r="L205" t="s">
        <v>43</v>
      </c>
      <c r="M205" t="s">
        <v>32</v>
      </c>
      <c r="P205" t="s">
        <v>26</v>
      </c>
      <c r="Q205" t="s">
        <v>33</v>
      </c>
      <c r="R205" t="s">
        <v>34</v>
      </c>
      <c r="W205" s="32">
        <v>-14803.4</v>
      </c>
      <c r="X205" t="s">
        <v>201</v>
      </c>
      <c r="Y205" t="s">
        <v>44</v>
      </c>
      <c r="Z205" t="s">
        <v>45</v>
      </c>
    </row>
    <row r="206" spans="1:26" x14ac:dyDescent="0.3">
      <c r="A206" t="s">
        <v>26</v>
      </c>
      <c r="B206" t="s">
        <v>27</v>
      </c>
      <c r="C206" s="27">
        <v>2021</v>
      </c>
      <c r="D206" s="28">
        <v>7</v>
      </c>
      <c r="E206" t="s">
        <v>28</v>
      </c>
      <c r="F206" t="s">
        <v>243</v>
      </c>
      <c r="G206" s="29">
        <v>44222</v>
      </c>
      <c r="H206" s="30">
        <v>44222</v>
      </c>
      <c r="I206" s="31">
        <v>18</v>
      </c>
      <c r="J206" t="s">
        <v>30</v>
      </c>
      <c r="L206" t="s">
        <v>43</v>
      </c>
      <c r="M206" t="s">
        <v>32</v>
      </c>
      <c r="P206" t="s">
        <v>26</v>
      </c>
      <c r="Q206" t="s">
        <v>33</v>
      </c>
      <c r="R206" t="s">
        <v>34</v>
      </c>
      <c r="W206" s="32">
        <v>-10805.59</v>
      </c>
      <c r="X206" t="s">
        <v>202</v>
      </c>
      <c r="Y206" t="s">
        <v>44</v>
      </c>
      <c r="Z206" t="s">
        <v>45</v>
      </c>
    </row>
    <row r="207" spans="1:26" x14ac:dyDescent="0.3">
      <c r="A207" t="s">
        <v>26</v>
      </c>
      <c r="B207" t="s">
        <v>27</v>
      </c>
      <c r="C207" s="27">
        <v>2021</v>
      </c>
      <c r="D207" s="28">
        <v>7</v>
      </c>
      <c r="E207" t="s">
        <v>28</v>
      </c>
      <c r="F207" t="s">
        <v>243</v>
      </c>
      <c r="G207" s="29">
        <v>44222</v>
      </c>
      <c r="H207" s="30">
        <v>44222</v>
      </c>
      <c r="I207" s="31">
        <v>22</v>
      </c>
      <c r="J207" t="s">
        <v>30</v>
      </c>
      <c r="L207" t="s">
        <v>43</v>
      </c>
      <c r="M207" t="s">
        <v>32</v>
      </c>
      <c r="P207" t="s">
        <v>26</v>
      </c>
      <c r="Q207" t="s">
        <v>33</v>
      </c>
      <c r="R207" t="s">
        <v>34</v>
      </c>
      <c r="W207" s="32">
        <v>-28265.7</v>
      </c>
      <c r="X207" t="s">
        <v>203</v>
      </c>
      <c r="Y207" t="s">
        <v>44</v>
      </c>
      <c r="Z207" t="s">
        <v>45</v>
      </c>
    </row>
    <row r="208" spans="1:26" x14ac:dyDescent="0.3">
      <c r="A208" t="s">
        <v>26</v>
      </c>
      <c r="B208" t="s">
        <v>27</v>
      </c>
      <c r="C208" s="27">
        <v>2021</v>
      </c>
      <c r="D208" s="28">
        <v>7</v>
      </c>
      <c r="E208" t="s">
        <v>28</v>
      </c>
      <c r="F208" t="s">
        <v>243</v>
      </c>
      <c r="G208" s="29">
        <v>44222</v>
      </c>
      <c r="H208" s="30">
        <v>44222</v>
      </c>
      <c r="I208" s="31">
        <v>23</v>
      </c>
      <c r="J208" t="s">
        <v>30</v>
      </c>
      <c r="L208" t="s">
        <v>43</v>
      </c>
      <c r="M208" t="s">
        <v>32</v>
      </c>
      <c r="P208" t="s">
        <v>26</v>
      </c>
      <c r="Q208" t="s">
        <v>33</v>
      </c>
      <c r="R208" t="s">
        <v>34</v>
      </c>
      <c r="W208" s="32">
        <v>-1897.75</v>
      </c>
      <c r="X208" t="s">
        <v>207</v>
      </c>
      <c r="Y208" t="s">
        <v>44</v>
      </c>
      <c r="Z208" t="s">
        <v>45</v>
      </c>
    </row>
    <row r="209" spans="1:26" x14ac:dyDescent="0.3">
      <c r="A209" t="s">
        <v>26</v>
      </c>
      <c r="B209" t="s">
        <v>27</v>
      </c>
      <c r="C209" s="27">
        <v>2021</v>
      </c>
      <c r="D209" s="28">
        <v>7</v>
      </c>
      <c r="E209" t="s">
        <v>28</v>
      </c>
      <c r="F209" t="s">
        <v>243</v>
      </c>
      <c r="G209" s="29">
        <v>44222</v>
      </c>
      <c r="H209" s="30">
        <v>44222</v>
      </c>
      <c r="I209" s="31">
        <v>24</v>
      </c>
      <c r="J209" t="s">
        <v>30</v>
      </c>
      <c r="L209" t="s">
        <v>43</v>
      </c>
      <c r="M209" t="s">
        <v>32</v>
      </c>
      <c r="P209" t="s">
        <v>26</v>
      </c>
      <c r="Q209" t="s">
        <v>33</v>
      </c>
      <c r="R209" t="s">
        <v>34</v>
      </c>
      <c r="W209" s="32">
        <v>-1799.91</v>
      </c>
      <c r="X209" t="s">
        <v>208</v>
      </c>
      <c r="Y209" t="s">
        <v>44</v>
      </c>
      <c r="Z209" t="s">
        <v>45</v>
      </c>
    </row>
    <row r="210" spans="1:26" x14ac:dyDescent="0.3">
      <c r="A210" t="s">
        <v>26</v>
      </c>
      <c r="B210" t="s">
        <v>27</v>
      </c>
      <c r="C210" s="27">
        <v>2021</v>
      </c>
      <c r="D210" s="28">
        <v>7</v>
      </c>
      <c r="E210" t="s">
        <v>28</v>
      </c>
      <c r="F210" t="s">
        <v>243</v>
      </c>
      <c r="G210" s="29">
        <v>44222</v>
      </c>
      <c r="H210" s="30">
        <v>44222</v>
      </c>
      <c r="I210" s="31">
        <v>29</v>
      </c>
      <c r="J210" t="s">
        <v>30</v>
      </c>
      <c r="L210" t="s">
        <v>43</v>
      </c>
      <c r="M210" t="s">
        <v>32</v>
      </c>
      <c r="P210" t="s">
        <v>26</v>
      </c>
      <c r="Q210" t="s">
        <v>33</v>
      </c>
      <c r="R210" t="s">
        <v>34</v>
      </c>
      <c r="W210" s="32">
        <v>-719.72</v>
      </c>
      <c r="X210" t="s">
        <v>206</v>
      </c>
      <c r="Y210" t="s">
        <v>44</v>
      </c>
      <c r="Z210" t="s">
        <v>45</v>
      </c>
    </row>
    <row r="211" spans="1:26" x14ac:dyDescent="0.3">
      <c r="A211" t="s">
        <v>26</v>
      </c>
      <c r="B211" t="s">
        <v>27</v>
      </c>
      <c r="C211" s="27">
        <v>2021</v>
      </c>
      <c r="D211" s="28">
        <v>7</v>
      </c>
      <c r="E211" t="s">
        <v>28</v>
      </c>
      <c r="F211" t="s">
        <v>243</v>
      </c>
      <c r="G211" s="29">
        <v>44222</v>
      </c>
      <c r="H211" s="30">
        <v>44222</v>
      </c>
      <c r="I211" s="31">
        <v>31</v>
      </c>
      <c r="J211" t="s">
        <v>30</v>
      </c>
      <c r="L211" t="s">
        <v>43</v>
      </c>
      <c r="M211" t="s">
        <v>32</v>
      </c>
      <c r="P211" t="s">
        <v>26</v>
      </c>
      <c r="Q211" t="s">
        <v>33</v>
      </c>
      <c r="R211" t="s">
        <v>34</v>
      </c>
      <c r="W211" s="32">
        <v>-7406.21</v>
      </c>
      <c r="X211" t="s">
        <v>212</v>
      </c>
      <c r="Y211" t="s">
        <v>44</v>
      </c>
      <c r="Z211" t="s">
        <v>45</v>
      </c>
    </row>
    <row r="212" spans="1:26" x14ac:dyDescent="0.3">
      <c r="A212" t="s">
        <v>26</v>
      </c>
      <c r="B212" t="s">
        <v>27</v>
      </c>
      <c r="C212" s="27">
        <v>2021</v>
      </c>
      <c r="D212" s="28">
        <v>7</v>
      </c>
      <c r="E212" t="s">
        <v>28</v>
      </c>
      <c r="F212" t="s">
        <v>243</v>
      </c>
      <c r="G212" s="29">
        <v>44222</v>
      </c>
      <c r="H212" s="30">
        <v>44222</v>
      </c>
      <c r="I212" s="31">
        <v>33</v>
      </c>
      <c r="J212" t="s">
        <v>30</v>
      </c>
      <c r="L212" t="s">
        <v>43</v>
      </c>
      <c r="M212" t="s">
        <v>32</v>
      </c>
      <c r="P212" t="s">
        <v>26</v>
      </c>
      <c r="Q212" t="s">
        <v>33</v>
      </c>
      <c r="R212" t="s">
        <v>34</v>
      </c>
      <c r="W212" s="32">
        <v>-50000</v>
      </c>
      <c r="X212" t="s">
        <v>213</v>
      </c>
      <c r="Y212" t="s">
        <v>44</v>
      </c>
      <c r="Z212" t="s">
        <v>45</v>
      </c>
    </row>
    <row r="213" spans="1:26" x14ac:dyDescent="0.3">
      <c r="A213" t="s">
        <v>26</v>
      </c>
      <c r="B213" t="s">
        <v>27</v>
      </c>
      <c r="C213" s="27">
        <v>2021</v>
      </c>
      <c r="D213" s="28">
        <v>7</v>
      </c>
      <c r="E213" t="s">
        <v>28</v>
      </c>
      <c r="F213" t="s">
        <v>243</v>
      </c>
      <c r="G213" s="29">
        <v>44222</v>
      </c>
      <c r="H213" s="30">
        <v>44222</v>
      </c>
      <c r="I213" s="31">
        <v>34</v>
      </c>
      <c r="J213" t="s">
        <v>30</v>
      </c>
      <c r="L213" t="s">
        <v>43</v>
      </c>
      <c r="M213" t="s">
        <v>32</v>
      </c>
      <c r="P213" t="s">
        <v>26</v>
      </c>
      <c r="Q213" t="s">
        <v>33</v>
      </c>
      <c r="R213" t="s">
        <v>34</v>
      </c>
      <c r="W213" s="32">
        <v>-49336</v>
      </c>
      <c r="X213" t="s">
        <v>214</v>
      </c>
      <c r="Y213" t="s">
        <v>44</v>
      </c>
      <c r="Z213" t="s">
        <v>45</v>
      </c>
    </row>
    <row r="214" spans="1:26" x14ac:dyDescent="0.3">
      <c r="A214" t="s">
        <v>26</v>
      </c>
      <c r="B214" t="s">
        <v>27</v>
      </c>
      <c r="C214" s="27">
        <v>2021</v>
      </c>
      <c r="D214" s="28">
        <v>7</v>
      </c>
      <c r="E214" t="s">
        <v>28</v>
      </c>
      <c r="F214" t="s">
        <v>243</v>
      </c>
      <c r="G214" s="29">
        <v>44222</v>
      </c>
      <c r="H214" s="30">
        <v>44222</v>
      </c>
      <c r="I214" s="31">
        <v>35</v>
      </c>
      <c r="J214" t="s">
        <v>30</v>
      </c>
      <c r="L214" t="s">
        <v>43</v>
      </c>
      <c r="M214" t="s">
        <v>32</v>
      </c>
      <c r="P214" t="s">
        <v>26</v>
      </c>
      <c r="Q214" t="s">
        <v>33</v>
      </c>
      <c r="R214" t="s">
        <v>34</v>
      </c>
      <c r="W214" s="32">
        <v>-50000</v>
      </c>
      <c r="X214" t="s">
        <v>215</v>
      </c>
      <c r="Y214" t="s">
        <v>44</v>
      </c>
      <c r="Z214" t="s">
        <v>45</v>
      </c>
    </row>
    <row r="215" spans="1:26" x14ac:dyDescent="0.3">
      <c r="A215" t="s">
        <v>26</v>
      </c>
      <c r="B215" t="s">
        <v>27</v>
      </c>
      <c r="C215" s="27">
        <v>2021</v>
      </c>
      <c r="D215" s="28">
        <v>7</v>
      </c>
      <c r="E215" t="s">
        <v>28</v>
      </c>
      <c r="F215" t="s">
        <v>243</v>
      </c>
      <c r="G215" s="29">
        <v>44222</v>
      </c>
      <c r="H215" s="30">
        <v>44222</v>
      </c>
      <c r="I215" s="31">
        <v>36</v>
      </c>
      <c r="J215" t="s">
        <v>30</v>
      </c>
      <c r="L215" t="s">
        <v>43</v>
      </c>
      <c r="M215" t="s">
        <v>32</v>
      </c>
      <c r="P215" t="s">
        <v>26</v>
      </c>
      <c r="Q215" t="s">
        <v>33</v>
      </c>
      <c r="R215" t="s">
        <v>34</v>
      </c>
      <c r="W215" s="32">
        <v>-9759.2199999999993</v>
      </c>
      <c r="X215" t="s">
        <v>209</v>
      </c>
      <c r="Y215" t="s">
        <v>44</v>
      </c>
      <c r="Z215" t="s">
        <v>45</v>
      </c>
    </row>
    <row r="216" spans="1:26" x14ac:dyDescent="0.3">
      <c r="A216" t="s">
        <v>26</v>
      </c>
      <c r="B216" t="s">
        <v>27</v>
      </c>
      <c r="C216" s="27">
        <v>2021</v>
      </c>
      <c r="D216" s="28">
        <v>7</v>
      </c>
      <c r="E216" t="s">
        <v>28</v>
      </c>
      <c r="F216" t="s">
        <v>243</v>
      </c>
      <c r="G216" s="29">
        <v>44222</v>
      </c>
      <c r="H216" s="30">
        <v>44222</v>
      </c>
      <c r="I216" s="31">
        <v>37</v>
      </c>
      <c r="J216" t="s">
        <v>30</v>
      </c>
      <c r="L216" t="s">
        <v>43</v>
      </c>
      <c r="M216" t="s">
        <v>32</v>
      </c>
      <c r="P216" t="s">
        <v>26</v>
      </c>
      <c r="Q216" t="s">
        <v>33</v>
      </c>
      <c r="R216" t="s">
        <v>34</v>
      </c>
      <c r="W216" s="32">
        <v>-6879.44</v>
      </c>
      <c r="X216" t="s">
        <v>210</v>
      </c>
      <c r="Y216" t="s">
        <v>44</v>
      </c>
      <c r="Z216" t="s">
        <v>45</v>
      </c>
    </row>
    <row r="217" spans="1:26" x14ac:dyDescent="0.3">
      <c r="A217" t="s">
        <v>26</v>
      </c>
      <c r="B217" t="s">
        <v>27</v>
      </c>
      <c r="C217" s="27">
        <v>2021</v>
      </c>
      <c r="D217" s="28">
        <v>7</v>
      </c>
      <c r="E217" t="s">
        <v>28</v>
      </c>
      <c r="F217" t="s">
        <v>243</v>
      </c>
      <c r="G217" s="29">
        <v>44222</v>
      </c>
      <c r="H217" s="30">
        <v>44222</v>
      </c>
      <c r="I217" s="31">
        <v>43</v>
      </c>
      <c r="J217" t="s">
        <v>30</v>
      </c>
      <c r="L217" t="s">
        <v>43</v>
      </c>
      <c r="M217" t="s">
        <v>32</v>
      </c>
      <c r="P217" t="s">
        <v>26</v>
      </c>
      <c r="Q217" t="s">
        <v>33</v>
      </c>
      <c r="R217" t="s">
        <v>34</v>
      </c>
      <c r="W217" s="32">
        <v>-4679.3500000000004</v>
      </c>
      <c r="X217" t="s">
        <v>204</v>
      </c>
      <c r="Y217" t="s">
        <v>44</v>
      </c>
      <c r="Z217" t="s">
        <v>45</v>
      </c>
    </row>
    <row r="218" spans="1:26" x14ac:dyDescent="0.3">
      <c r="A218" t="s">
        <v>26</v>
      </c>
      <c r="B218" t="s">
        <v>27</v>
      </c>
      <c r="C218" s="27">
        <v>2021</v>
      </c>
      <c r="D218" s="28">
        <v>7</v>
      </c>
      <c r="E218" t="s">
        <v>28</v>
      </c>
      <c r="F218" t="s">
        <v>243</v>
      </c>
      <c r="G218" s="29">
        <v>44222</v>
      </c>
      <c r="H218" s="30">
        <v>44222</v>
      </c>
      <c r="I218" s="31">
        <v>44</v>
      </c>
      <c r="J218" t="s">
        <v>30</v>
      </c>
      <c r="L218" t="s">
        <v>43</v>
      </c>
      <c r="M218" t="s">
        <v>32</v>
      </c>
      <c r="P218" t="s">
        <v>26</v>
      </c>
      <c r="Q218" t="s">
        <v>33</v>
      </c>
      <c r="R218" t="s">
        <v>34</v>
      </c>
      <c r="W218" s="32">
        <v>-2354.9</v>
      </c>
      <c r="X218" t="s">
        <v>211</v>
      </c>
      <c r="Y218" t="s">
        <v>44</v>
      </c>
      <c r="Z218" t="s">
        <v>45</v>
      </c>
    </row>
    <row r="219" spans="1:26" x14ac:dyDescent="0.3">
      <c r="A219" t="s">
        <v>26</v>
      </c>
      <c r="B219" t="s">
        <v>27</v>
      </c>
      <c r="C219" s="27">
        <v>2021</v>
      </c>
      <c r="D219" s="28">
        <v>7</v>
      </c>
      <c r="E219" t="s">
        <v>28</v>
      </c>
      <c r="F219" t="s">
        <v>243</v>
      </c>
      <c r="G219" s="29">
        <v>44222</v>
      </c>
      <c r="H219" s="30">
        <v>44222</v>
      </c>
      <c r="I219" s="31">
        <v>69</v>
      </c>
      <c r="J219" t="s">
        <v>30</v>
      </c>
      <c r="L219" t="s">
        <v>31</v>
      </c>
      <c r="M219" t="s">
        <v>32</v>
      </c>
      <c r="P219" t="s">
        <v>26</v>
      </c>
      <c r="Q219" t="s">
        <v>33</v>
      </c>
      <c r="R219" t="s">
        <v>34</v>
      </c>
      <c r="W219" s="32">
        <v>39287.449999999997</v>
      </c>
      <c r="X219" t="s">
        <v>205</v>
      </c>
      <c r="Y219" t="s">
        <v>36</v>
      </c>
      <c r="Z219" t="s">
        <v>45</v>
      </c>
    </row>
    <row r="220" spans="1:26" x14ac:dyDescent="0.3">
      <c r="A220" t="s">
        <v>26</v>
      </c>
      <c r="B220" t="s">
        <v>27</v>
      </c>
      <c r="C220" s="27">
        <v>2021</v>
      </c>
      <c r="D220" s="28">
        <v>7</v>
      </c>
      <c r="E220" t="s">
        <v>28</v>
      </c>
      <c r="F220" t="s">
        <v>243</v>
      </c>
      <c r="G220" s="29">
        <v>44222</v>
      </c>
      <c r="H220" s="30">
        <v>44222</v>
      </c>
      <c r="I220" s="31">
        <v>70</v>
      </c>
      <c r="J220" t="s">
        <v>30</v>
      </c>
      <c r="L220" t="s">
        <v>31</v>
      </c>
      <c r="M220" t="s">
        <v>32</v>
      </c>
      <c r="P220" t="s">
        <v>26</v>
      </c>
      <c r="Q220" t="s">
        <v>33</v>
      </c>
      <c r="R220" t="s">
        <v>34</v>
      </c>
      <c r="W220" s="32">
        <v>719.72</v>
      </c>
      <c r="X220" t="s">
        <v>206</v>
      </c>
      <c r="Y220" t="s">
        <v>36</v>
      </c>
      <c r="Z220" t="s">
        <v>45</v>
      </c>
    </row>
    <row r="221" spans="1:26" x14ac:dyDescent="0.3">
      <c r="A221" t="s">
        <v>26</v>
      </c>
      <c r="B221" t="s">
        <v>27</v>
      </c>
      <c r="C221" s="27">
        <v>2021</v>
      </c>
      <c r="D221" s="28">
        <v>7</v>
      </c>
      <c r="E221" t="s">
        <v>28</v>
      </c>
      <c r="F221" t="s">
        <v>243</v>
      </c>
      <c r="G221" s="29">
        <v>44222</v>
      </c>
      <c r="H221" s="30">
        <v>44222</v>
      </c>
      <c r="I221" s="31">
        <v>71</v>
      </c>
      <c r="J221" t="s">
        <v>30</v>
      </c>
      <c r="L221" t="s">
        <v>31</v>
      </c>
      <c r="M221" t="s">
        <v>32</v>
      </c>
      <c r="P221" t="s">
        <v>26</v>
      </c>
      <c r="Q221" t="s">
        <v>33</v>
      </c>
      <c r="R221" t="s">
        <v>34</v>
      </c>
      <c r="W221" s="32">
        <v>4482.8900000000003</v>
      </c>
      <c r="X221" t="s">
        <v>200</v>
      </c>
      <c r="Y221" t="s">
        <v>36</v>
      </c>
      <c r="Z221" t="s">
        <v>45</v>
      </c>
    </row>
    <row r="222" spans="1:26" x14ac:dyDescent="0.3">
      <c r="A222" t="s">
        <v>26</v>
      </c>
      <c r="B222" t="s">
        <v>27</v>
      </c>
      <c r="C222" s="27">
        <v>2021</v>
      </c>
      <c r="D222" s="28">
        <v>7</v>
      </c>
      <c r="E222" t="s">
        <v>28</v>
      </c>
      <c r="F222" t="s">
        <v>243</v>
      </c>
      <c r="G222" s="29">
        <v>44222</v>
      </c>
      <c r="H222" s="30">
        <v>44222</v>
      </c>
      <c r="I222" s="31">
        <v>72</v>
      </c>
      <c r="J222" t="s">
        <v>30</v>
      </c>
      <c r="L222" t="s">
        <v>31</v>
      </c>
      <c r="M222" t="s">
        <v>32</v>
      </c>
      <c r="P222" t="s">
        <v>26</v>
      </c>
      <c r="Q222" t="s">
        <v>33</v>
      </c>
      <c r="R222" t="s">
        <v>34</v>
      </c>
      <c r="W222" s="32">
        <v>14803.4</v>
      </c>
      <c r="X222" t="s">
        <v>201</v>
      </c>
      <c r="Y222" t="s">
        <v>36</v>
      </c>
      <c r="Z222" t="s">
        <v>45</v>
      </c>
    </row>
    <row r="223" spans="1:26" x14ac:dyDescent="0.3">
      <c r="A223" t="s">
        <v>26</v>
      </c>
      <c r="B223" t="s">
        <v>27</v>
      </c>
      <c r="C223" s="27">
        <v>2021</v>
      </c>
      <c r="D223" s="28">
        <v>7</v>
      </c>
      <c r="E223" t="s">
        <v>28</v>
      </c>
      <c r="F223" t="s">
        <v>243</v>
      </c>
      <c r="G223" s="29">
        <v>44222</v>
      </c>
      <c r="H223" s="30">
        <v>44222</v>
      </c>
      <c r="I223" s="31">
        <v>73</v>
      </c>
      <c r="J223" t="s">
        <v>30</v>
      </c>
      <c r="L223" t="s">
        <v>31</v>
      </c>
      <c r="M223" t="s">
        <v>32</v>
      </c>
      <c r="P223" t="s">
        <v>26</v>
      </c>
      <c r="Q223" t="s">
        <v>33</v>
      </c>
      <c r="R223" t="s">
        <v>34</v>
      </c>
      <c r="W223" s="32">
        <v>10805.59</v>
      </c>
      <c r="X223" t="s">
        <v>202</v>
      </c>
      <c r="Y223" t="s">
        <v>36</v>
      </c>
      <c r="Z223" t="s">
        <v>45</v>
      </c>
    </row>
    <row r="224" spans="1:26" x14ac:dyDescent="0.3">
      <c r="A224" t="s">
        <v>26</v>
      </c>
      <c r="B224" t="s">
        <v>27</v>
      </c>
      <c r="C224" s="27">
        <v>2021</v>
      </c>
      <c r="D224" s="28">
        <v>7</v>
      </c>
      <c r="E224" t="s">
        <v>28</v>
      </c>
      <c r="F224" t="s">
        <v>243</v>
      </c>
      <c r="G224" s="29">
        <v>44222</v>
      </c>
      <c r="H224" s="30">
        <v>44222</v>
      </c>
      <c r="I224" s="31">
        <v>74</v>
      </c>
      <c r="J224" t="s">
        <v>30</v>
      </c>
      <c r="L224" t="s">
        <v>31</v>
      </c>
      <c r="M224" t="s">
        <v>32</v>
      </c>
      <c r="P224" t="s">
        <v>26</v>
      </c>
      <c r="Q224" t="s">
        <v>33</v>
      </c>
      <c r="R224" t="s">
        <v>34</v>
      </c>
      <c r="W224" s="32">
        <v>28265.7</v>
      </c>
      <c r="X224" t="s">
        <v>203</v>
      </c>
      <c r="Y224" t="s">
        <v>36</v>
      </c>
      <c r="Z224" t="s">
        <v>45</v>
      </c>
    </row>
    <row r="225" spans="1:26" x14ac:dyDescent="0.3">
      <c r="A225" t="s">
        <v>26</v>
      </c>
      <c r="B225" t="s">
        <v>27</v>
      </c>
      <c r="C225" s="27">
        <v>2021</v>
      </c>
      <c r="D225" s="28">
        <v>7</v>
      </c>
      <c r="E225" t="s">
        <v>28</v>
      </c>
      <c r="F225" t="s">
        <v>243</v>
      </c>
      <c r="G225" s="29">
        <v>44222</v>
      </c>
      <c r="H225" s="30">
        <v>44222</v>
      </c>
      <c r="I225" s="31">
        <v>78</v>
      </c>
      <c r="J225" t="s">
        <v>30</v>
      </c>
      <c r="L225" t="s">
        <v>31</v>
      </c>
      <c r="M225" t="s">
        <v>32</v>
      </c>
      <c r="P225" t="s">
        <v>26</v>
      </c>
      <c r="Q225" t="s">
        <v>33</v>
      </c>
      <c r="R225" t="s">
        <v>34</v>
      </c>
      <c r="W225" s="32">
        <v>1897.75</v>
      </c>
      <c r="X225" t="s">
        <v>207</v>
      </c>
      <c r="Y225" t="s">
        <v>36</v>
      </c>
      <c r="Z225" t="s">
        <v>45</v>
      </c>
    </row>
    <row r="226" spans="1:26" x14ac:dyDescent="0.3">
      <c r="A226" t="s">
        <v>26</v>
      </c>
      <c r="B226" t="s">
        <v>27</v>
      </c>
      <c r="C226" s="27">
        <v>2021</v>
      </c>
      <c r="D226" s="28">
        <v>7</v>
      </c>
      <c r="E226" t="s">
        <v>28</v>
      </c>
      <c r="F226" t="s">
        <v>243</v>
      </c>
      <c r="G226" s="29">
        <v>44222</v>
      </c>
      <c r="H226" s="30">
        <v>44222</v>
      </c>
      <c r="I226" s="31">
        <v>79</v>
      </c>
      <c r="J226" t="s">
        <v>30</v>
      </c>
      <c r="L226" t="s">
        <v>31</v>
      </c>
      <c r="M226" t="s">
        <v>32</v>
      </c>
      <c r="P226" t="s">
        <v>26</v>
      </c>
      <c r="Q226" t="s">
        <v>33</v>
      </c>
      <c r="R226" t="s">
        <v>34</v>
      </c>
      <c r="W226" s="32">
        <v>1799.91</v>
      </c>
      <c r="X226" t="s">
        <v>208</v>
      </c>
      <c r="Y226" t="s">
        <v>36</v>
      </c>
      <c r="Z226" t="s">
        <v>45</v>
      </c>
    </row>
    <row r="227" spans="1:26" x14ac:dyDescent="0.3">
      <c r="A227" t="s">
        <v>26</v>
      </c>
      <c r="B227" t="s">
        <v>27</v>
      </c>
      <c r="C227" s="27">
        <v>2021</v>
      </c>
      <c r="D227" s="28">
        <v>7</v>
      </c>
      <c r="E227" t="s">
        <v>28</v>
      </c>
      <c r="F227" t="s">
        <v>243</v>
      </c>
      <c r="G227" s="29">
        <v>44222</v>
      </c>
      <c r="H227" s="30">
        <v>44222</v>
      </c>
      <c r="I227" s="31">
        <v>80</v>
      </c>
      <c r="J227" t="s">
        <v>30</v>
      </c>
      <c r="L227" t="s">
        <v>31</v>
      </c>
      <c r="M227" t="s">
        <v>32</v>
      </c>
      <c r="P227" t="s">
        <v>26</v>
      </c>
      <c r="Q227" t="s">
        <v>33</v>
      </c>
      <c r="R227" t="s">
        <v>34</v>
      </c>
      <c r="W227" s="32">
        <v>9759.2199999999993</v>
      </c>
      <c r="X227" t="s">
        <v>209</v>
      </c>
      <c r="Y227" t="s">
        <v>36</v>
      </c>
      <c r="Z227" t="s">
        <v>45</v>
      </c>
    </row>
    <row r="228" spans="1:26" x14ac:dyDescent="0.3">
      <c r="A228" t="s">
        <v>26</v>
      </c>
      <c r="B228" t="s">
        <v>27</v>
      </c>
      <c r="C228" s="27">
        <v>2021</v>
      </c>
      <c r="D228" s="28">
        <v>7</v>
      </c>
      <c r="E228" t="s">
        <v>28</v>
      </c>
      <c r="F228" t="s">
        <v>243</v>
      </c>
      <c r="G228" s="29">
        <v>44222</v>
      </c>
      <c r="H228" s="30">
        <v>44222</v>
      </c>
      <c r="I228" s="31">
        <v>86</v>
      </c>
      <c r="J228" t="s">
        <v>30</v>
      </c>
      <c r="L228" t="s">
        <v>31</v>
      </c>
      <c r="M228" t="s">
        <v>32</v>
      </c>
      <c r="P228" t="s">
        <v>26</v>
      </c>
      <c r="Q228" t="s">
        <v>33</v>
      </c>
      <c r="R228" t="s">
        <v>34</v>
      </c>
      <c r="W228" s="32">
        <v>7406.21</v>
      </c>
      <c r="X228" t="s">
        <v>212</v>
      </c>
      <c r="Y228" t="s">
        <v>36</v>
      </c>
      <c r="Z228" t="s">
        <v>45</v>
      </c>
    </row>
    <row r="229" spans="1:26" x14ac:dyDescent="0.3">
      <c r="A229" t="s">
        <v>26</v>
      </c>
      <c r="B229" t="s">
        <v>27</v>
      </c>
      <c r="C229" s="27">
        <v>2021</v>
      </c>
      <c r="D229" s="28">
        <v>7</v>
      </c>
      <c r="E229" t="s">
        <v>28</v>
      </c>
      <c r="F229" t="s">
        <v>243</v>
      </c>
      <c r="G229" s="29">
        <v>44222</v>
      </c>
      <c r="H229" s="30">
        <v>44222</v>
      </c>
      <c r="I229" s="31">
        <v>88</v>
      </c>
      <c r="J229" t="s">
        <v>30</v>
      </c>
      <c r="L229" t="s">
        <v>31</v>
      </c>
      <c r="M229" t="s">
        <v>32</v>
      </c>
      <c r="P229" t="s">
        <v>26</v>
      </c>
      <c r="Q229" t="s">
        <v>33</v>
      </c>
      <c r="R229" t="s">
        <v>34</v>
      </c>
      <c r="W229" s="32">
        <v>50000</v>
      </c>
      <c r="X229" t="s">
        <v>213</v>
      </c>
      <c r="Y229" t="s">
        <v>36</v>
      </c>
      <c r="Z229" t="s">
        <v>45</v>
      </c>
    </row>
    <row r="230" spans="1:26" x14ac:dyDescent="0.3">
      <c r="A230" t="s">
        <v>26</v>
      </c>
      <c r="B230" t="s">
        <v>27</v>
      </c>
      <c r="C230" s="27">
        <v>2021</v>
      </c>
      <c r="D230" s="28">
        <v>7</v>
      </c>
      <c r="E230" t="s">
        <v>28</v>
      </c>
      <c r="F230" t="s">
        <v>243</v>
      </c>
      <c r="G230" s="29">
        <v>44222</v>
      </c>
      <c r="H230" s="30">
        <v>44222</v>
      </c>
      <c r="I230" s="31">
        <v>89</v>
      </c>
      <c r="J230" t="s">
        <v>30</v>
      </c>
      <c r="L230" t="s">
        <v>31</v>
      </c>
      <c r="M230" t="s">
        <v>32</v>
      </c>
      <c r="P230" t="s">
        <v>26</v>
      </c>
      <c r="Q230" t="s">
        <v>33</v>
      </c>
      <c r="R230" t="s">
        <v>34</v>
      </c>
      <c r="W230" s="32">
        <v>49336</v>
      </c>
      <c r="X230" t="s">
        <v>214</v>
      </c>
      <c r="Y230" t="s">
        <v>36</v>
      </c>
      <c r="Z230" t="s">
        <v>45</v>
      </c>
    </row>
    <row r="231" spans="1:26" x14ac:dyDescent="0.3">
      <c r="A231" t="s">
        <v>26</v>
      </c>
      <c r="B231" t="s">
        <v>27</v>
      </c>
      <c r="C231" s="27">
        <v>2021</v>
      </c>
      <c r="D231" s="28">
        <v>7</v>
      </c>
      <c r="E231" t="s">
        <v>28</v>
      </c>
      <c r="F231" t="s">
        <v>243</v>
      </c>
      <c r="G231" s="29">
        <v>44222</v>
      </c>
      <c r="H231" s="30">
        <v>44222</v>
      </c>
      <c r="I231" s="31">
        <v>90</v>
      </c>
      <c r="J231" t="s">
        <v>30</v>
      </c>
      <c r="L231" t="s">
        <v>31</v>
      </c>
      <c r="M231" t="s">
        <v>32</v>
      </c>
      <c r="P231" t="s">
        <v>26</v>
      </c>
      <c r="Q231" t="s">
        <v>33</v>
      </c>
      <c r="R231" t="s">
        <v>34</v>
      </c>
      <c r="W231" s="32">
        <v>50000</v>
      </c>
      <c r="X231" t="s">
        <v>215</v>
      </c>
      <c r="Y231" t="s">
        <v>36</v>
      </c>
      <c r="Z231" t="s">
        <v>45</v>
      </c>
    </row>
    <row r="232" spans="1:26" x14ac:dyDescent="0.3">
      <c r="A232" t="s">
        <v>26</v>
      </c>
      <c r="B232" t="s">
        <v>27</v>
      </c>
      <c r="C232" s="27">
        <v>2021</v>
      </c>
      <c r="D232" s="28">
        <v>7</v>
      </c>
      <c r="E232" t="s">
        <v>28</v>
      </c>
      <c r="F232" t="s">
        <v>243</v>
      </c>
      <c r="G232" s="29">
        <v>44222</v>
      </c>
      <c r="H232" s="30">
        <v>44222</v>
      </c>
      <c r="I232" s="31">
        <v>91</v>
      </c>
      <c r="J232" t="s">
        <v>30</v>
      </c>
      <c r="L232" t="s">
        <v>31</v>
      </c>
      <c r="M232" t="s">
        <v>32</v>
      </c>
      <c r="P232" t="s">
        <v>26</v>
      </c>
      <c r="Q232" t="s">
        <v>33</v>
      </c>
      <c r="R232" t="s">
        <v>34</v>
      </c>
      <c r="W232" s="32">
        <v>4679.3500000000004</v>
      </c>
      <c r="X232" t="s">
        <v>204</v>
      </c>
      <c r="Y232" t="s">
        <v>36</v>
      </c>
      <c r="Z232" t="s">
        <v>45</v>
      </c>
    </row>
    <row r="233" spans="1:26" x14ac:dyDescent="0.3">
      <c r="A233" t="s">
        <v>26</v>
      </c>
      <c r="B233" t="s">
        <v>27</v>
      </c>
      <c r="C233" s="27">
        <v>2021</v>
      </c>
      <c r="D233" s="28">
        <v>7</v>
      </c>
      <c r="E233" t="s">
        <v>28</v>
      </c>
      <c r="F233" t="s">
        <v>243</v>
      </c>
      <c r="G233" s="29">
        <v>44222</v>
      </c>
      <c r="H233" s="30">
        <v>44222</v>
      </c>
      <c r="I233" s="31">
        <v>92</v>
      </c>
      <c r="J233" t="s">
        <v>30</v>
      </c>
      <c r="L233" t="s">
        <v>31</v>
      </c>
      <c r="M233" t="s">
        <v>32</v>
      </c>
      <c r="P233" t="s">
        <v>26</v>
      </c>
      <c r="Q233" t="s">
        <v>33</v>
      </c>
      <c r="R233" t="s">
        <v>34</v>
      </c>
      <c r="W233" s="32">
        <v>6879.44</v>
      </c>
      <c r="X233" t="s">
        <v>210</v>
      </c>
      <c r="Y233" t="s">
        <v>36</v>
      </c>
      <c r="Z233" t="s">
        <v>45</v>
      </c>
    </row>
    <row r="234" spans="1:26" x14ac:dyDescent="0.3">
      <c r="A234" t="s">
        <v>26</v>
      </c>
      <c r="B234" t="s">
        <v>27</v>
      </c>
      <c r="C234" s="27">
        <v>2021</v>
      </c>
      <c r="D234" s="28">
        <v>7</v>
      </c>
      <c r="E234" t="s">
        <v>28</v>
      </c>
      <c r="F234" t="s">
        <v>243</v>
      </c>
      <c r="G234" s="29">
        <v>44222</v>
      </c>
      <c r="H234" s="30">
        <v>44222</v>
      </c>
      <c r="I234" s="31">
        <v>99</v>
      </c>
      <c r="J234" t="s">
        <v>30</v>
      </c>
      <c r="L234" t="s">
        <v>31</v>
      </c>
      <c r="M234" t="s">
        <v>32</v>
      </c>
      <c r="P234" t="s">
        <v>26</v>
      </c>
      <c r="Q234" t="s">
        <v>33</v>
      </c>
      <c r="R234" t="s">
        <v>34</v>
      </c>
      <c r="W234" s="32">
        <v>2354.9</v>
      </c>
      <c r="X234" t="s">
        <v>211</v>
      </c>
      <c r="Y234" t="s">
        <v>36</v>
      </c>
      <c r="Z234" t="s">
        <v>45</v>
      </c>
    </row>
    <row r="235" spans="1:26" x14ac:dyDescent="0.3">
      <c r="A235" t="s">
        <v>26</v>
      </c>
      <c r="B235" t="s">
        <v>27</v>
      </c>
      <c r="C235" s="27">
        <v>2021</v>
      </c>
      <c r="D235" s="28">
        <v>7</v>
      </c>
      <c r="E235" t="s">
        <v>28</v>
      </c>
      <c r="F235" t="s">
        <v>244</v>
      </c>
      <c r="G235" s="29">
        <v>44222</v>
      </c>
      <c r="H235" s="30">
        <v>44222</v>
      </c>
      <c r="I235" s="31">
        <v>4</v>
      </c>
      <c r="J235" t="s">
        <v>30</v>
      </c>
      <c r="L235" t="s">
        <v>31</v>
      </c>
      <c r="M235" t="s">
        <v>32</v>
      </c>
      <c r="P235" t="s">
        <v>26</v>
      </c>
      <c r="Q235" t="s">
        <v>33</v>
      </c>
      <c r="R235" t="s">
        <v>34</v>
      </c>
      <c r="W235" s="32">
        <v>-11307.72</v>
      </c>
      <c r="X235" t="s">
        <v>245</v>
      </c>
      <c r="Y235" t="s">
        <v>36</v>
      </c>
      <c r="Z235" t="s">
        <v>36</v>
      </c>
    </row>
    <row r="236" spans="1:26" x14ac:dyDescent="0.3">
      <c r="A236" t="s">
        <v>26</v>
      </c>
      <c r="B236" t="s">
        <v>27</v>
      </c>
      <c r="C236" s="27">
        <v>2021</v>
      </c>
      <c r="D236" s="28">
        <v>7</v>
      </c>
      <c r="E236" t="s">
        <v>28</v>
      </c>
      <c r="F236" t="s">
        <v>244</v>
      </c>
      <c r="G236" s="29">
        <v>44222</v>
      </c>
      <c r="H236" s="30">
        <v>44222</v>
      </c>
      <c r="I236" s="31">
        <v>5</v>
      </c>
      <c r="J236" t="s">
        <v>30</v>
      </c>
      <c r="L236" t="s">
        <v>31</v>
      </c>
      <c r="M236" t="s">
        <v>32</v>
      </c>
      <c r="P236" t="s">
        <v>26</v>
      </c>
      <c r="Q236" t="s">
        <v>33</v>
      </c>
      <c r="R236" t="s">
        <v>34</v>
      </c>
      <c r="W236" s="32">
        <v>-21502</v>
      </c>
      <c r="X236" t="s">
        <v>246</v>
      </c>
      <c r="Y236" t="s">
        <v>36</v>
      </c>
      <c r="Z236" t="s">
        <v>36</v>
      </c>
    </row>
    <row r="237" spans="1:26" x14ac:dyDescent="0.3">
      <c r="A237" t="s">
        <v>26</v>
      </c>
      <c r="B237" t="s">
        <v>27</v>
      </c>
      <c r="C237" s="27">
        <v>2021</v>
      </c>
      <c r="D237" s="28">
        <v>7</v>
      </c>
      <c r="E237" t="s">
        <v>28</v>
      </c>
      <c r="F237" t="s">
        <v>244</v>
      </c>
      <c r="G237" s="29">
        <v>44222</v>
      </c>
      <c r="H237" s="30">
        <v>44222</v>
      </c>
      <c r="I237" s="31">
        <v>10</v>
      </c>
      <c r="J237" t="s">
        <v>30</v>
      </c>
      <c r="L237" t="s">
        <v>31</v>
      </c>
      <c r="M237" t="s">
        <v>32</v>
      </c>
      <c r="P237" t="s">
        <v>26</v>
      </c>
      <c r="Q237" t="s">
        <v>33</v>
      </c>
      <c r="R237" t="s">
        <v>34</v>
      </c>
      <c r="W237" s="32">
        <v>-498</v>
      </c>
      <c r="X237" t="s">
        <v>247</v>
      </c>
      <c r="Y237" t="s">
        <v>36</v>
      </c>
      <c r="Z237" t="s">
        <v>36</v>
      </c>
    </row>
    <row r="238" spans="1:26" x14ac:dyDescent="0.3">
      <c r="A238" t="s">
        <v>26</v>
      </c>
      <c r="B238" t="s">
        <v>27</v>
      </c>
      <c r="C238" s="27">
        <v>2021</v>
      </c>
      <c r="D238" s="28">
        <v>7</v>
      </c>
      <c r="E238" t="s">
        <v>28</v>
      </c>
      <c r="F238" t="s">
        <v>244</v>
      </c>
      <c r="G238" s="29">
        <v>44222</v>
      </c>
      <c r="H238" s="30">
        <v>44222</v>
      </c>
      <c r="I238" s="31">
        <v>28</v>
      </c>
      <c r="J238" t="s">
        <v>30</v>
      </c>
      <c r="L238" t="s">
        <v>31</v>
      </c>
      <c r="M238" t="s">
        <v>32</v>
      </c>
      <c r="P238" t="s">
        <v>26</v>
      </c>
      <c r="Q238" t="s">
        <v>33</v>
      </c>
      <c r="R238" t="s">
        <v>34</v>
      </c>
      <c r="W238" s="32">
        <v>-47568.51</v>
      </c>
      <c r="X238" t="s">
        <v>248</v>
      </c>
      <c r="Y238" t="s">
        <v>36</v>
      </c>
      <c r="Z238" t="s">
        <v>36</v>
      </c>
    </row>
    <row r="239" spans="1:26" x14ac:dyDescent="0.3">
      <c r="A239" t="s">
        <v>26</v>
      </c>
      <c r="B239" t="s">
        <v>27</v>
      </c>
      <c r="C239" s="27">
        <v>2021</v>
      </c>
      <c r="D239" s="28">
        <v>7</v>
      </c>
      <c r="E239" t="s">
        <v>28</v>
      </c>
      <c r="F239" t="s">
        <v>244</v>
      </c>
      <c r="G239" s="29">
        <v>44222</v>
      </c>
      <c r="H239" s="30">
        <v>44222</v>
      </c>
      <c r="I239" s="31">
        <v>29</v>
      </c>
      <c r="J239" t="s">
        <v>30</v>
      </c>
      <c r="L239" t="s">
        <v>31</v>
      </c>
      <c r="M239" t="s">
        <v>32</v>
      </c>
      <c r="P239" t="s">
        <v>26</v>
      </c>
      <c r="Q239" t="s">
        <v>33</v>
      </c>
      <c r="R239" t="s">
        <v>34</v>
      </c>
      <c r="W239" s="32">
        <v>-46566.62</v>
      </c>
      <c r="X239" t="s">
        <v>249</v>
      </c>
      <c r="Y239" t="s">
        <v>36</v>
      </c>
      <c r="Z239" t="s">
        <v>36</v>
      </c>
    </row>
    <row r="240" spans="1:26" x14ac:dyDescent="0.3">
      <c r="A240" t="s">
        <v>26</v>
      </c>
      <c r="B240" t="s">
        <v>27</v>
      </c>
      <c r="C240" s="27">
        <v>2021</v>
      </c>
      <c r="D240" s="28">
        <v>7</v>
      </c>
      <c r="E240" t="s">
        <v>28</v>
      </c>
      <c r="F240" t="s">
        <v>244</v>
      </c>
      <c r="G240" s="29">
        <v>44222</v>
      </c>
      <c r="H240" s="30">
        <v>44222</v>
      </c>
      <c r="I240" s="31">
        <v>30</v>
      </c>
      <c r="J240" t="s">
        <v>30</v>
      </c>
      <c r="L240" t="s">
        <v>31</v>
      </c>
      <c r="M240" t="s">
        <v>32</v>
      </c>
      <c r="P240" t="s">
        <v>26</v>
      </c>
      <c r="Q240" t="s">
        <v>33</v>
      </c>
      <c r="R240" t="s">
        <v>34</v>
      </c>
      <c r="W240" s="32">
        <v>-14305.61</v>
      </c>
      <c r="X240" t="s">
        <v>250</v>
      </c>
      <c r="Y240" t="s">
        <v>36</v>
      </c>
      <c r="Z240" t="s">
        <v>36</v>
      </c>
    </row>
    <row r="241" spans="1:26" x14ac:dyDescent="0.3">
      <c r="A241" t="s">
        <v>26</v>
      </c>
      <c r="B241" t="s">
        <v>27</v>
      </c>
      <c r="C241" s="27">
        <v>2021</v>
      </c>
      <c r="D241" s="28">
        <v>7</v>
      </c>
      <c r="E241" t="s">
        <v>28</v>
      </c>
      <c r="F241" t="s">
        <v>244</v>
      </c>
      <c r="G241" s="29">
        <v>44222</v>
      </c>
      <c r="H241" s="30">
        <v>44222</v>
      </c>
      <c r="I241" s="31">
        <v>31</v>
      </c>
      <c r="J241" t="s">
        <v>30</v>
      </c>
      <c r="L241" t="s">
        <v>31</v>
      </c>
      <c r="M241" t="s">
        <v>32</v>
      </c>
      <c r="P241" t="s">
        <v>26</v>
      </c>
      <c r="Q241" t="s">
        <v>33</v>
      </c>
      <c r="R241" t="s">
        <v>34</v>
      </c>
      <c r="W241" s="32">
        <v>-3020.8</v>
      </c>
      <c r="X241" t="s">
        <v>251</v>
      </c>
      <c r="Y241" t="s">
        <v>36</v>
      </c>
      <c r="Z241" t="s">
        <v>36</v>
      </c>
    </row>
    <row r="242" spans="1:26" x14ac:dyDescent="0.3">
      <c r="A242" t="s">
        <v>26</v>
      </c>
      <c r="B242" t="s">
        <v>27</v>
      </c>
      <c r="C242" s="27">
        <v>2021</v>
      </c>
      <c r="D242" s="28">
        <v>7</v>
      </c>
      <c r="E242" t="s">
        <v>28</v>
      </c>
      <c r="F242" t="s">
        <v>244</v>
      </c>
      <c r="G242" s="29">
        <v>44222</v>
      </c>
      <c r="H242" s="30">
        <v>44222</v>
      </c>
      <c r="I242" s="31">
        <v>32</v>
      </c>
      <c r="J242" t="s">
        <v>30</v>
      </c>
      <c r="L242" t="s">
        <v>31</v>
      </c>
      <c r="M242" t="s">
        <v>32</v>
      </c>
      <c r="P242" t="s">
        <v>26</v>
      </c>
      <c r="Q242" t="s">
        <v>33</v>
      </c>
      <c r="R242" t="s">
        <v>34</v>
      </c>
      <c r="W242" s="32">
        <v>-12089.95</v>
      </c>
      <c r="X242" t="s">
        <v>252</v>
      </c>
      <c r="Y242" t="s">
        <v>36</v>
      </c>
      <c r="Z242" t="s">
        <v>36</v>
      </c>
    </row>
    <row r="243" spans="1:26" x14ac:dyDescent="0.3">
      <c r="A243" t="s">
        <v>26</v>
      </c>
      <c r="B243" t="s">
        <v>27</v>
      </c>
      <c r="C243" s="27">
        <v>2021</v>
      </c>
      <c r="D243" s="28">
        <v>7</v>
      </c>
      <c r="E243" t="s">
        <v>28</v>
      </c>
      <c r="F243" t="s">
        <v>244</v>
      </c>
      <c r="G243" s="29">
        <v>44222</v>
      </c>
      <c r="H243" s="30">
        <v>44222</v>
      </c>
      <c r="I243" s="31">
        <v>40</v>
      </c>
      <c r="J243" t="s">
        <v>30</v>
      </c>
      <c r="L243" t="s">
        <v>31</v>
      </c>
      <c r="M243" t="s">
        <v>32</v>
      </c>
      <c r="P243" t="s">
        <v>26</v>
      </c>
      <c r="Q243" t="s">
        <v>33</v>
      </c>
      <c r="R243" t="s">
        <v>34</v>
      </c>
      <c r="W243" s="32">
        <v>-28163</v>
      </c>
      <c r="X243" t="s">
        <v>253</v>
      </c>
      <c r="Y243" t="s">
        <v>36</v>
      </c>
      <c r="Z243" t="s">
        <v>36</v>
      </c>
    </row>
    <row r="244" spans="1:26" x14ac:dyDescent="0.3">
      <c r="A244" t="s">
        <v>26</v>
      </c>
      <c r="B244" t="s">
        <v>27</v>
      </c>
      <c r="C244" s="27">
        <v>2021</v>
      </c>
      <c r="D244" s="28">
        <v>7</v>
      </c>
      <c r="E244" t="s">
        <v>28</v>
      </c>
      <c r="F244" t="s">
        <v>244</v>
      </c>
      <c r="G244" s="29">
        <v>44222</v>
      </c>
      <c r="H244" s="30">
        <v>44222</v>
      </c>
      <c r="I244" s="31">
        <v>41</v>
      </c>
      <c r="J244" t="s">
        <v>30</v>
      </c>
      <c r="L244" t="s">
        <v>31</v>
      </c>
      <c r="M244" t="s">
        <v>32</v>
      </c>
      <c r="P244" t="s">
        <v>26</v>
      </c>
      <c r="Q244" t="s">
        <v>33</v>
      </c>
      <c r="R244" t="s">
        <v>34</v>
      </c>
      <c r="W244" s="32">
        <v>-49963</v>
      </c>
      <c r="X244" t="s">
        <v>254</v>
      </c>
      <c r="Y244" t="s">
        <v>36</v>
      </c>
      <c r="Z244" t="s">
        <v>36</v>
      </c>
    </row>
    <row r="245" spans="1:26" x14ac:dyDescent="0.3">
      <c r="A245" t="s">
        <v>26</v>
      </c>
      <c r="B245" t="s">
        <v>27</v>
      </c>
      <c r="C245" s="27">
        <v>2021</v>
      </c>
      <c r="D245" s="28">
        <v>7</v>
      </c>
      <c r="E245" t="s">
        <v>28</v>
      </c>
      <c r="F245" t="s">
        <v>244</v>
      </c>
      <c r="G245" s="29">
        <v>44222</v>
      </c>
      <c r="H245" s="30">
        <v>44222</v>
      </c>
      <c r="I245" s="31">
        <v>42</v>
      </c>
      <c r="J245" t="s">
        <v>30</v>
      </c>
      <c r="L245" t="s">
        <v>31</v>
      </c>
      <c r="M245" t="s">
        <v>32</v>
      </c>
      <c r="P245" t="s">
        <v>26</v>
      </c>
      <c r="Q245" t="s">
        <v>33</v>
      </c>
      <c r="R245" t="s">
        <v>34</v>
      </c>
      <c r="W245" s="32">
        <v>-20187.939999999999</v>
      </c>
      <c r="X245" t="s">
        <v>255</v>
      </c>
      <c r="Y245" t="s">
        <v>36</v>
      </c>
      <c r="Z245" t="s">
        <v>36</v>
      </c>
    </row>
    <row r="246" spans="1:26" x14ac:dyDescent="0.3">
      <c r="A246" t="s">
        <v>26</v>
      </c>
      <c r="B246" t="s">
        <v>27</v>
      </c>
      <c r="C246" s="27">
        <v>2021</v>
      </c>
      <c r="D246" s="28">
        <v>7</v>
      </c>
      <c r="E246" t="s">
        <v>28</v>
      </c>
      <c r="F246" t="s">
        <v>244</v>
      </c>
      <c r="G246" s="29">
        <v>44222</v>
      </c>
      <c r="H246" s="30">
        <v>44222</v>
      </c>
      <c r="I246" s="31">
        <v>43</v>
      </c>
      <c r="J246" t="s">
        <v>30</v>
      </c>
      <c r="L246" t="s">
        <v>31</v>
      </c>
      <c r="M246" t="s">
        <v>32</v>
      </c>
      <c r="P246" t="s">
        <v>26</v>
      </c>
      <c r="Q246" t="s">
        <v>33</v>
      </c>
      <c r="R246" t="s">
        <v>34</v>
      </c>
      <c r="W246" s="32">
        <v>-4697.22</v>
      </c>
      <c r="X246" t="s">
        <v>256</v>
      </c>
      <c r="Y246" t="s">
        <v>36</v>
      </c>
      <c r="Z246" t="s">
        <v>36</v>
      </c>
    </row>
    <row r="247" spans="1:26" x14ac:dyDescent="0.3">
      <c r="A247" t="s">
        <v>26</v>
      </c>
      <c r="B247" t="s">
        <v>27</v>
      </c>
      <c r="C247" s="27">
        <v>2021</v>
      </c>
      <c r="D247" s="28">
        <v>7</v>
      </c>
      <c r="E247" t="s">
        <v>28</v>
      </c>
      <c r="F247" t="s">
        <v>244</v>
      </c>
      <c r="G247" s="29">
        <v>44222</v>
      </c>
      <c r="H247" s="30">
        <v>44222</v>
      </c>
      <c r="I247" s="31">
        <v>44</v>
      </c>
      <c r="J247" t="s">
        <v>30</v>
      </c>
      <c r="L247" t="s">
        <v>31</v>
      </c>
      <c r="M247" t="s">
        <v>32</v>
      </c>
      <c r="P247" t="s">
        <v>26</v>
      </c>
      <c r="Q247" t="s">
        <v>33</v>
      </c>
      <c r="R247" t="s">
        <v>34</v>
      </c>
      <c r="W247" s="32">
        <v>-2242.89</v>
      </c>
      <c r="X247" t="s">
        <v>257</v>
      </c>
      <c r="Y247" t="s">
        <v>36</v>
      </c>
      <c r="Z247" t="s">
        <v>36</v>
      </c>
    </row>
    <row r="248" spans="1:26" x14ac:dyDescent="0.3">
      <c r="A248" t="s">
        <v>26</v>
      </c>
      <c r="B248" t="s">
        <v>27</v>
      </c>
      <c r="C248" s="27">
        <v>2021</v>
      </c>
      <c r="D248" s="28">
        <v>7</v>
      </c>
      <c r="E248" t="s">
        <v>28</v>
      </c>
      <c r="F248" t="s">
        <v>244</v>
      </c>
      <c r="G248" s="29">
        <v>44222</v>
      </c>
      <c r="H248" s="30">
        <v>44222</v>
      </c>
      <c r="I248" s="31">
        <v>45</v>
      </c>
      <c r="J248" t="s">
        <v>30</v>
      </c>
      <c r="L248" t="s">
        <v>31</v>
      </c>
      <c r="M248" t="s">
        <v>32</v>
      </c>
      <c r="P248" t="s">
        <v>26</v>
      </c>
      <c r="Q248" t="s">
        <v>33</v>
      </c>
      <c r="R248" t="s">
        <v>34</v>
      </c>
      <c r="W248" s="32">
        <v>-12905</v>
      </c>
      <c r="X248" t="s">
        <v>258</v>
      </c>
      <c r="Y248" t="s">
        <v>36</v>
      </c>
      <c r="Z248" t="s">
        <v>36</v>
      </c>
    </row>
    <row r="249" spans="1:26" x14ac:dyDescent="0.3">
      <c r="A249" t="s">
        <v>26</v>
      </c>
      <c r="B249" t="s">
        <v>27</v>
      </c>
      <c r="C249" s="27">
        <v>2021</v>
      </c>
      <c r="D249" s="28">
        <v>7</v>
      </c>
      <c r="E249" t="s">
        <v>28</v>
      </c>
      <c r="F249" t="s">
        <v>244</v>
      </c>
      <c r="G249" s="29">
        <v>44222</v>
      </c>
      <c r="H249" s="30">
        <v>44222</v>
      </c>
      <c r="I249" s="31">
        <v>46</v>
      </c>
      <c r="J249" t="s">
        <v>30</v>
      </c>
      <c r="L249" t="s">
        <v>31</v>
      </c>
      <c r="M249" t="s">
        <v>32</v>
      </c>
      <c r="P249" t="s">
        <v>26</v>
      </c>
      <c r="Q249" t="s">
        <v>33</v>
      </c>
      <c r="R249" t="s">
        <v>34</v>
      </c>
      <c r="W249" s="32">
        <v>-2583.5</v>
      </c>
      <c r="X249" t="s">
        <v>259</v>
      </c>
      <c r="Y249" t="s">
        <v>36</v>
      </c>
      <c r="Z249" t="s">
        <v>36</v>
      </c>
    </row>
    <row r="250" spans="1:26" x14ac:dyDescent="0.3">
      <c r="A250" t="s">
        <v>26</v>
      </c>
      <c r="B250" t="s">
        <v>27</v>
      </c>
      <c r="C250" s="27">
        <v>2021</v>
      </c>
      <c r="D250" s="28">
        <v>7</v>
      </c>
      <c r="E250" t="s">
        <v>28</v>
      </c>
      <c r="F250" t="s">
        <v>244</v>
      </c>
      <c r="G250" s="29">
        <v>44222</v>
      </c>
      <c r="H250" s="30">
        <v>44222</v>
      </c>
      <c r="I250" s="31">
        <v>64</v>
      </c>
      <c r="J250" t="s">
        <v>30</v>
      </c>
      <c r="K250" t="s">
        <v>37</v>
      </c>
      <c r="L250" t="s">
        <v>38</v>
      </c>
      <c r="M250" t="s">
        <v>39</v>
      </c>
      <c r="P250" t="s">
        <v>26</v>
      </c>
      <c r="Q250" t="s">
        <v>33</v>
      </c>
      <c r="R250" t="s">
        <v>34</v>
      </c>
      <c r="S250" t="s">
        <v>260</v>
      </c>
      <c r="W250" s="32">
        <v>47568.51</v>
      </c>
      <c r="X250" t="s">
        <v>248</v>
      </c>
      <c r="Y250" t="s">
        <v>261</v>
      </c>
      <c r="Z250" t="s">
        <v>36</v>
      </c>
    </row>
    <row r="251" spans="1:26" x14ac:dyDescent="0.3">
      <c r="A251" t="s">
        <v>26</v>
      </c>
      <c r="B251" t="s">
        <v>27</v>
      </c>
      <c r="C251" s="27">
        <v>2021</v>
      </c>
      <c r="D251" s="28">
        <v>7</v>
      </c>
      <c r="E251" t="s">
        <v>28</v>
      </c>
      <c r="F251" t="s">
        <v>244</v>
      </c>
      <c r="G251" s="29">
        <v>44222</v>
      </c>
      <c r="H251" s="30">
        <v>44222</v>
      </c>
      <c r="I251" s="31">
        <v>65</v>
      </c>
      <c r="J251" t="s">
        <v>30</v>
      </c>
      <c r="K251" t="s">
        <v>37</v>
      </c>
      <c r="L251" t="s">
        <v>38</v>
      </c>
      <c r="M251" t="s">
        <v>39</v>
      </c>
      <c r="P251" t="s">
        <v>26</v>
      </c>
      <c r="Q251" t="s">
        <v>33</v>
      </c>
      <c r="R251" t="s">
        <v>34</v>
      </c>
      <c r="S251" t="s">
        <v>262</v>
      </c>
      <c r="W251" s="32">
        <v>46566.62</v>
      </c>
      <c r="X251" t="s">
        <v>249</v>
      </c>
      <c r="Y251" t="s">
        <v>263</v>
      </c>
      <c r="Z251" t="s">
        <v>36</v>
      </c>
    </row>
    <row r="252" spans="1:26" x14ac:dyDescent="0.3">
      <c r="A252" t="s">
        <v>26</v>
      </c>
      <c r="B252" t="s">
        <v>27</v>
      </c>
      <c r="C252" s="27">
        <v>2021</v>
      </c>
      <c r="D252" s="28">
        <v>7</v>
      </c>
      <c r="E252" t="s">
        <v>28</v>
      </c>
      <c r="F252" t="s">
        <v>244</v>
      </c>
      <c r="G252" s="29">
        <v>44222</v>
      </c>
      <c r="H252" s="30">
        <v>44222</v>
      </c>
      <c r="I252" s="31">
        <v>66</v>
      </c>
      <c r="J252" t="s">
        <v>30</v>
      </c>
      <c r="K252" t="s">
        <v>37</v>
      </c>
      <c r="L252" t="s">
        <v>38</v>
      </c>
      <c r="M252" t="s">
        <v>39</v>
      </c>
      <c r="P252" t="s">
        <v>26</v>
      </c>
      <c r="Q252" t="s">
        <v>33</v>
      </c>
      <c r="R252" t="s">
        <v>34</v>
      </c>
      <c r="S252" t="s">
        <v>72</v>
      </c>
      <c r="W252" s="32">
        <v>14305.61</v>
      </c>
      <c r="X252" t="s">
        <v>250</v>
      </c>
      <c r="Y252" t="s">
        <v>73</v>
      </c>
      <c r="Z252" t="s">
        <v>36</v>
      </c>
    </row>
    <row r="253" spans="1:26" x14ac:dyDescent="0.3">
      <c r="A253" t="s">
        <v>26</v>
      </c>
      <c r="B253" t="s">
        <v>27</v>
      </c>
      <c r="C253" s="27">
        <v>2021</v>
      </c>
      <c r="D253" s="28">
        <v>7</v>
      </c>
      <c r="E253" t="s">
        <v>28</v>
      </c>
      <c r="F253" t="s">
        <v>244</v>
      </c>
      <c r="G253" s="29">
        <v>44222</v>
      </c>
      <c r="H253" s="30">
        <v>44222</v>
      </c>
      <c r="I253" s="31">
        <v>67</v>
      </c>
      <c r="J253" t="s">
        <v>30</v>
      </c>
      <c r="K253" t="s">
        <v>37</v>
      </c>
      <c r="L253" t="s">
        <v>38</v>
      </c>
      <c r="M253" t="s">
        <v>39</v>
      </c>
      <c r="P253" t="s">
        <v>26</v>
      </c>
      <c r="Q253" t="s">
        <v>33</v>
      </c>
      <c r="R253" t="s">
        <v>34</v>
      </c>
      <c r="S253" t="s">
        <v>76</v>
      </c>
      <c r="W253" s="32">
        <v>3020.8</v>
      </c>
      <c r="X253" t="s">
        <v>251</v>
      </c>
      <c r="Y253" t="s">
        <v>264</v>
      </c>
      <c r="Z253" t="s">
        <v>36</v>
      </c>
    </row>
    <row r="254" spans="1:26" x14ac:dyDescent="0.3">
      <c r="A254" t="s">
        <v>26</v>
      </c>
      <c r="B254" t="s">
        <v>27</v>
      </c>
      <c r="C254" s="27">
        <v>2021</v>
      </c>
      <c r="D254" s="28">
        <v>7</v>
      </c>
      <c r="E254" t="s">
        <v>28</v>
      </c>
      <c r="F254" t="s">
        <v>244</v>
      </c>
      <c r="G254" s="29">
        <v>44222</v>
      </c>
      <c r="H254" s="30">
        <v>44222</v>
      </c>
      <c r="I254" s="31">
        <v>68</v>
      </c>
      <c r="J254" t="s">
        <v>30</v>
      </c>
      <c r="K254" t="s">
        <v>37</v>
      </c>
      <c r="L254" t="s">
        <v>38</v>
      </c>
      <c r="M254" t="s">
        <v>39</v>
      </c>
      <c r="P254" t="s">
        <v>26</v>
      </c>
      <c r="Q254" t="s">
        <v>33</v>
      </c>
      <c r="R254" t="s">
        <v>34</v>
      </c>
      <c r="S254" t="s">
        <v>265</v>
      </c>
      <c r="W254" s="32">
        <v>12089.95</v>
      </c>
      <c r="X254" t="s">
        <v>252</v>
      </c>
      <c r="Y254" t="s">
        <v>266</v>
      </c>
      <c r="Z254" t="s">
        <v>36</v>
      </c>
    </row>
    <row r="255" spans="1:26" x14ac:dyDescent="0.3">
      <c r="A255" t="s">
        <v>26</v>
      </c>
      <c r="B255" t="s">
        <v>27</v>
      </c>
      <c r="C255" s="27">
        <v>2021</v>
      </c>
      <c r="D255" s="28">
        <v>7</v>
      </c>
      <c r="E255" t="s">
        <v>28</v>
      </c>
      <c r="F255" t="s">
        <v>244</v>
      </c>
      <c r="G255" s="29">
        <v>44222</v>
      </c>
      <c r="H255" s="30">
        <v>44222</v>
      </c>
      <c r="I255" s="31">
        <v>69</v>
      </c>
      <c r="J255" t="s">
        <v>30</v>
      </c>
      <c r="K255" t="s">
        <v>37</v>
      </c>
      <c r="L255" t="s">
        <v>38</v>
      </c>
      <c r="M255" t="s">
        <v>39</v>
      </c>
      <c r="P255" t="s">
        <v>26</v>
      </c>
      <c r="Q255" t="s">
        <v>33</v>
      </c>
      <c r="R255" t="s">
        <v>34</v>
      </c>
      <c r="S255" t="s">
        <v>267</v>
      </c>
      <c r="W255" s="32">
        <v>49963</v>
      </c>
      <c r="X255" t="s">
        <v>254</v>
      </c>
      <c r="Y255" t="s">
        <v>268</v>
      </c>
      <c r="Z255" t="s">
        <v>36</v>
      </c>
    </row>
    <row r="256" spans="1:26" x14ac:dyDescent="0.3">
      <c r="A256" t="s">
        <v>26</v>
      </c>
      <c r="B256" t="s">
        <v>27</v>
      </c>
      <c r="C256" s="27">
        <v>2021</v>
      </c>
      <c r="D256" s="28">
        <v>7</v>
      </c>
      <c r="E256" t="s">
        <v>28</v>
      </c>
      <c r="F256" t="s">
        <v>244</v>
      </c>
      <c r="G256" s="29">
        <v>44222</v>
      </c>
      <c r="H256" s="30">
        <v>44222</v>
      </c>
      <c r="I256" s="31">
        <v>70</v>
      </c>
      <c r="J256" t="s">
        <v>30</v>
      </c>
      <c r="K256" t="s">
        <v>37</v>
      </c>
      <c r="L256" t="s">
        <v>38</v>
      </c>
      <c r="M256" t="s">
        <v>39</v>
      </c>
      <c r="P256" t="s">
        <v>26</v>
      </c>
      <c r="Q256" t="s">
        <v>33</v>
      </c>
      <c r="R256" t="s">
        <v>34</v>
      </c>
      <c r="S256" t="s">
        <v>269</v>
      </c>
      <c r="W256" s="32">
        <v>20187.939999999999</v>
      </c>
      <c r="X256" t="s">
        <v>255</v>
      </c>
      <c r="Y256" t="s">
        <v>270</v>
      </c>
      <c r="Z256" t="s">
        <v>36</v>
      </c>
    </row>
    <row r="257" spans="1:26" x14ac:dyDescent="0.3">
      <c r="A257" t="s">
        <v>26</v>
      </c>
      <c r="B257" t="s">
        <v>27</v>
      </c>
      <c r="C257" s="27">
        <v>2021</v>
      </c>
      <c r="D257" s="28">
        <v>7</v>
      </c>
      <c r="E257" t="s">
        <v>28</v>
      </c>
      <c r="F257" t="s">
        <v>244</v>
      </c>
      <c r="G257" s="29">
        <v>44222</v>
      </c>
      <c r="H257" s="30">
        <v>44222</v>
      </c>
      <c r="I257" s="31">
        <v>74</v>
      </c>
      <c r="J257" t="s">
        <v>30</v>
      </c>
      <c r="K257" t="s">
        <v>37</v>
      </c>
      <c r="L257" t="s">
        <v>82</v>
      </c>
      <c r="M257" t="s">
        <v>39</v>
      </c>
      <c r="P257" t="s">
        <v>26</v>
      </c>
      <c r="Q257" t="s">
        <v>33</v>
      </c>
      <c r="R257" t="s">
        <v>34</v>
      </c>
      <c r="S257" t="s">
        <v>101</v>
      </c>
      <c r="W257" s="32">
        <v>11307.72</v>
      </c>
      <c r="X257" t="s">
        <v>245</v>
      </c>
      <c r="Y257" t="s">
        <v>271</v>
      </c>
      <c r="Z257" t="s">
        <v>36</v>
      </c>
    </row>
    <row r="258" spans="1:26" x14ac:dyDescent="0.3">
      <c r="A258" t="s">
        <v>26</v>
      </c>
      <c r="B258" t="s">
        <v>27</v>
      </c>
      <c r="C258" s="27">
        <v>2021</v>
      </c>
      <c r="D258" s="28">
        <v>7</v>
      </c>
      <c r="E258" t="s">
        <v>28</v>
      </c>
      <c r="F258" t="s">
        <v>244</v>
      </c>
      <c r="G258" s="29">
        <v>44222</v>
      </c>
      <c r="H258" s="30">
        <v>44222</v>
      </c>
      <c r="I258" s="31">
        <v>75</v>
      </c>
      <c r="J258" t="s">
        <v>30</v>
      </c>
      <c r="K258" t="s">
        <v>37</v>
      </c>
      <c r="L258" t="s">
        <v>82</v>
      </c>
      <c r="M258" t="s">
        <v>39</v>
      </c>
      <c r="P258" t="s">
        <v>26</v>
      </c>
      <c r="Q258" t="s">
        <v>33</v>
      </c>
      <c r="R258" t="s">
        <v>34</v>
      </c>
      <c r="S258" t="s">
        <v>91</v>
      </c>
      <c r="W258" s="32">
        <v>21502</v>
      </c>
      <c r="X258" t="s">
        <v>246</v>
      </c>
      <c r="Y258" t="s">
        <v>92</v>
      </c>
      <c r="Z258" t="s">
        <v>36</v>
      </c>
    </row>
    <row r="259" spans="1:26" x14ac:dyDescent="0.3">
      <c r="A259" t="s">
        <v>26</v>
      </c>
      <c r="B259" t="s">
        <v>27</v>
      </c>
      <c r="C259" s="27">
        <v>2021</v>
      </c>
      <c r="D259" s="28">
        <v>7</v>
      </c>
      <c r="E259" t="s">
        <v>28</v>
      </c>
      <c r="F259" t="s">
        <v>244</v>
      </c>
      <c r="G259" s="29">
        <v>44222</v>
      </c>
      <c r="H259" s="30">
        <v>44222</v>
      </c>
      <c r="I259" s="31">
        <v>78</v>
      </c>
      <c r="J259" t="s">
        <v>30</v>
      </c>
      <c r="K259" t="s">
        <v>37</v>
      </c>
      <c r="L259" t="s">
        <v>82</v>
      </c>
      <c r="M259" t="s">
        <v>39</v>
      </c>
      <c r="P259" t="s">
        <v>26</v>
      </c>
      <c r="Q259" t="s">
        <v>33</v>
      </c>
      <c r="R259" t="s">
        <v>34</v>
      </c>
      <c r="S259" t="s">
        <v>272</v>
      </c>
      <c r="W259" s="32">
        <v>498</v>
      </c>
      <c r="X259" t="s">
        <v>247</v>
      </c>
      <c r="Y259" t="s">
        <v>273</v>
      </c>
      <c r="Z259" t="s">
        <v>36</v>
      </c>
    </row>
    <row r="260" spans="1:26" x14ac:dyDescent="0.3">
      <c r="A260" t="s">
        <v>26</v>
      </c>
      <c r="B260" t="s">
        <v>27</v>
      </c>
      <c r="C260" s="27">
        <v>2021</v>
      </c>
      <c r="D260" s="28">
        <v>7</v>
      </c>
      <c r="E260" t="s">
        <v>28</v>
      </c>
      <c r="F260" t="s">
        <v>244</v>
      </c>
      <c r="G260" s="29">
        <v>44222</v>
      </c>
      <c r="H260" s="30">
        <v>44222</v>
      </c>
      <c r="I260" s="31">
        <v>93</v>
      </c>
      <c r="J260" t="s">
        <v>30</v>
      </c>
      <c r="K260" t="s">
        <v>37</v>
      </c>
      <c r="L260" t="s">
        <v>82</v>
      </c>
      <c r="M260" t="s">
        <v>39</v>
      </c>
      <c r="P260" t="s">
        <v>26</v>
      </c>
      <c r="Q260" t="s">
        <v>33</v>
      </c>
      <c r="R260" t="s">
        <v>34</v>
      </c>
      <c r="S260" t="s">
        <v>274</v>
      </c>
      <c r="W260" s="32">
        <v>28163</v>
      </c>
      <c r="X260" t="s">
        <v>253</v>
      </c>
      <c r="Y260" t="s">
        <v>275</v>
      </c>
      <c r="Z260" t="s">
        <v>36</v>
      </c>
    </row>
    <row r="261" spans="1:26" x14ac:dyDescent="0.3">
      <c r="A261" t="s">
        <v>26</v>
      </c>
      <c r="B261" t="s">
        <v>27</v>
      </c>
      <c r="C261" s="27">
        <v>2021</v>
      </c>
      <c r="D261" s="28">
        <v>7</v>
      </c>
      <c r="E261" t="s">
        <v>28</v>
      </c>
      <c r="F261" t="s">
        <v>244</v>
      </c>
      <c r="G261" s="29">
        <v>44222</v>
      </c>
      <c r="H261" s="30">
        <v>44222</v>
      </c>
      <c r="I261" s="31">
        <v>94</v>
      </c>
      <c r="J261" t="s">
        <v>30</v>
      </c>
      <c r="K261" t="s">
        <v>37</v>
      </c>
      <c r="L261" t="s">
        <v>82</v>
      </c>
      <c r="M261" t="s">
        <v>39</v>
      </c>
      <c r="P261" t="s">
        <v>26</v>
      </c>
      <c r="Q261" t="s">
        <v>33</v>
      </c>
      <c r="R261" t="s">
        <v>34</v>
      </c>
      <c r="S261" t="s">
        <v>276</v>
      </c>
      <c r="W261" s="32">
        <v>4697.22</v>
      </c>
      <c r="X261" t="s">
        <v>256</v>
      </c>
      <c r="Y261" t="s">
        <v>277</v>
      </c>
      <c r="Z261" t="s">
        <v>36</v>
      </c>
    </row>
    <row r="262" spans="1:26" x14ac:dyDescent="0.3">
      <c r="A262" t="s">
        <v>26</v>
      </c>
      <c r="B262" t="s">
        <v>27</v>
      </c>
      <c r="C262" s="27">
        <v>2021</v>
      </c>
      <c r="D262" s="28">
        <v>7</v>
      </c>
      <c r="E262" t="s">
        <v>28</v>
      </c>
      <c r="F262" t="s">
        <v>244</v>
      </c>
      <c r="G262" s="29">
        <v>44222</v>
      </c>
      <c r="H262" s="30">
        <v>44222</v>
      </c>
      <c r="I262" s="31">
        <v>95</v>
      </c>
      <c r="J262" t="s">
        <v>30</v>
      </c>
      <c r="K262" t="s">
        <v>37</v>
      </c>
      <c r="L262" t="s">
        <v>82</v>
      </c>
      <c r="M262" t="s">
        <v>39</v>
      </c>
      <c r="P262" t="s">
        <v>26</v>
      </c>
      <c r="Q262" t="s">
        <v>33</v>
      </c>
      <c r="R262" t="s">
        <v>34</v>
      </c>
      <c r="S262" t="s">
        <v>128</v>
      </c>
      <c r="W262" s="32">
        <v>2242.89</v>
      </c>
      <c r="X262" t="s">
        <v>257</v>
      </c>
      <c r="Y262" t="s">
        <v>278</v>
      </c>
      <c r="Z262" t="s">
        <v>36</v>
      </c>
    </row>
    <row r="263" spans="1:26" x14ac:dyDescent="0.3">
      <c r="A263" t="s">
        <v>26</v>
      </c>
      <c r="B263" t="s">
        <v>27</v>
      </c>
      <c r="C263" s="27">
        <v>2021</v>
      </c>
      <c r="D263" s="28">
        <v>7</v>
      </c>
      <c r="E263" t="s">
        <v>28</v>
      </c>
      <c r="F263" t="s">
        <v>244</v>
      </c>
      <c r="G263" s="29">
        <v>44222</v>
      </c>
      <c r="H263" s="30">
        <v>44222</v>
      </c>
      <c r="I263" s="31">
        <v>96</v>
      </c>
      <c r="J263" t="s">
        <v>30</v>
      </c>
      <c r="K263" t="s">
        <v>37</v>
      </c>
      <c r="L263" t="s">
        <v>82</v>
      </c>
      <c r="M263" t="s">
        <v>39</v>
      </c>
      <c r="P263" t="s">
        <v>26</v>
      </c>
      <c r="Q263" t="s">
        <v>33</v>
      </c>
      <c r="R263" t="s">
        <v>34</v>
      </c>
      <c r="S263" t="s">
        <v>85</v>
      </c>
      <c r="W263" s="32">
        <v>12905</v>
      </c>
      <c r="X263" t="s">
        <v>258</v>
      </c>
      <c r="Y263" t="s">
        <v>86</v>
      </c>
      <c r="Z263" t="s">
        <v>36</v>
      </c>
    </row>
    <row r="264" spans="1:26" x14ac:dyDescent="0.3">
      <c r="A264" t="s">
        <v>26</v>
      </c>
      <c r="B264" t="s">
        <v>27</v>
      </c>
      <c r="C264" s="27">
        <v>2021</v>
      </c>
      <c r="D264" s="28">
        <v>7</v>
      </c>
      <c r="E264" t="s">
        <v>28</v>
      </c>
      <c r="F264" t="s">
        <v>244</v>
      </c>
      <c r="G264" s="29">
        <v>44222</v>
      </c>
      <c r="H264" s="30">
        <v>44222</v>
      </c>
      <c r="I264" s="31">
        <v>97</v>
      </c>
      <c r="J264" t="s">
        <v>30</v>
      </c>
      <c r="K264" t="s">
        <v>37</v>
      </c>
      <c r="L264" t="s">
        <v>82</v>
      </c>
      <c r="M264" t="s">
        <v>39</v>
      </c>
      <c r="P264" t="s">
        <v>26</v>
      </c>
      <c r="Q264" t="s">
        <v>33</v>
      </c>
      <c r="R264" t="s">
        <v>34</v>
      </c>
      <c r="S264" t="s">
        <v>91</v>
      </c>
      <c r="W264" s="32">
        <v>2583.5</v>
      </c>
      <c r="X264" t="s">
        <v>259</v>
      </c>
      <c r="Y264" t="s">
        <v>279</v>
      </c>
      <c r="Z264" t="s">
        <v>36</v>
      </c>
    </row>
    <row r="265" spans="1:26" x14ac:dyDescent="0.3">
      <c r="A265" t="s">
        <v>26</v>
      </c>
      <c r="B265" t="s">
        <v>27</v>
      </c>
      <c r="C265" s="27">
        <v>2021</v>
      </c>
      <c r="D265" s="28">
        <v>7</v>
      </c>
      <c r="E265" t="s">
        <v>28</v>
      </c>
      <c r="F265" t="s">
        <v>280</v>
      </c>
      <c r="G265" s="29">
        <v>44222</v>
      </c>
      <c r="H265" s="30">
        <v>44222</v>
      </c>
      <c r="I265" s="31">
        <v>2</v>
      </c>
      <c r="J265" t="s">
        <v>30</v>
      </c>
      <c r="L265" t="s">
        <v>43</v>
      </c>
      <c r="M265" t="s">
        <v>32</v>
      </c>
      <c r="P265" t="s">
        <v>26</v>
      </c>
      <c r="Q265" t="s">
        <v>33</v>
      </c>
      <c r="R265" t="s">
        <v>34</v>
      </c>
      <c r="W265" s="32">
        <v>-498</v>
      </c>
      <c r="X265" t="s">
        <v>247</v>
      </c>
      <c r="Y265" t="s">
        <v>44</v>
      </c>
      <c r="Z265" t="s">
        <v>45</v>
      </c>
    </row>
    <row r="266" spans="1:26" x14ac:dyDescent="0.3">
      <c r="A266" t="s">
        <v>26</v>
      </c>
      <c r="B266" t="s">
        <v>27</v>
      </c>
      <c r="C266" s="27">
        <v>2021</v>
      </c>
      <c r="D266" s="28">
        <v>7</v>
      </c>
      <c r="E266" t="s">
        <v>28</v>
      </c>
      <c r="F266" t="s">
        <v>280</v>
      </c>
      <c r="G266" s="29">
        <v>44222</v>
      </c>
      <c r="H266" s="30">
        <v>44222</v>
      </c>
      <c r="I266" s="31">
        <v>5</v>
      </c>
      <c r="J266" t="s">
        <v>30</v>
      </c>
      <c r="L266" t="s">
        <v>43</v>
      </c>
      <c r="M266" t="s">
        <v>32</v>
      </c>
      <c r="P266" t="s">
        <v>26</v>
      </c>
      <c r="Q266" t="s">
        <v>33</v>
      </c>
      <c r="R266" t="s">
        <v>34</v>
      </c>
      <c r="W266" s="32">
        <v>-47568.51</v>
      </c>
      <c r="X266" t="s">
        <v>248</v>
      </c>
      <c r="Y266" t="s">
        <v>44</v>
      </c>
      <c r="Z266" t="s">
        <v>45</v>
      </c>
    </row>
    <row r="267" spans="1:26" x14ac:dyDescent="0.3">
      <c r="A267" t="s">
        <v>26</v>
      </c>
      <c r="B267" t="s">
        <v>27</v>
      </c>
      <c r="C267" s="27">
        <v>2021</v>
      </c>
      <c r="D267" s="28">
        <v>7</v>
      </c>
      <c r="E267" t="s">
        <v>28</v>
      </c>
      <c r="F267" t="s">
        <v>280</v>
      </c>
      <c r="G267" s="29">
        <v>44222</v>
      </c>
      <c r="H267" s="30">
        <v>44222</v>
      </c>
      <c r="I267" s="31">
        <v>6</v>
      </c>
      <c r="J267" t="s">
        <v>30</v>
      </c>
      <c r="L267" t="s">
        <v>43</v>
      </c>
      <c r="M267" t="s">
        <v>32</v>
      </c>
      <c r="P267" t="s">
        <v>26</v>
      </c>
      <c r="Q267" t="s">
        <v>33</v>
      </c>
      <c r="R267" t="s">
        <v>34</v>
      </c>
      <c r="W267" s="32">
        <v>-46566.62</v>
      </c>
      <c r="X267" t="s">
        <v>249</v>
      </c>
      <c r="Y267" t="s">
        <v>44</v>
      </c>
      <c r="Z267" t="s">
        <v>45</v>
      </c>
    </row>
    <row r="268" spans="1:26" x14ac:dyDescent="0.3">
      <c r="A268" t="s">
        <v>26</v>
      </c>
      <c r="B268" t="s">
        <v>27</v>
      </c>
      <c r="C268" s="27">
        <v>2021</v>
      </c>
      <c r="D268" s="28">
        <v>7</v>
      </c>
      <c r="E268" t="s">
        <v>28</v>
      </c>
      <c r="F268" t="s">
        <v>280</v>
      </c>
      <c r="G268" s="29">
        <v>44222</v>
      </c>
      <c r="H268" s="30">
        <v>44222</v>
      </c>
      <c r="I268" s="31">
        <v>7</v>
      </c>
      <c r="J268" t="s">
        <v>30</v>
      </c>
      <c r="L268" t="s">
        <v>43</v>
      </c>
      <c r="M268" t="s">
        <v>32</v>
      </c>
      <c r="P268" t="s">
        <v>26</v>
      </c>
      <c r="Q268" t="s">
        <v>33</v>
      </c>
      <c r="R268" t="s">
        <v>34</v>
      </c>
      <c r="W268" s="32">
        <v>-14305.61</v>
      </c>
      <c r="X268" t="s">
        <v>250</v>
      </c>
      <c r="Y268" t="s">
        <v>44</v>
      </c>
      <c r="Z268" t="s">
        <v>45</v>
      </c>
    </row>
    <row r="269" spans="1:26" x14ac:dyDescent="0.3">
      <c r="A269" t="s">
        <v>26</v>
      </c>
      <c r="B269" t="s">
        <v>27</v>
      </c>
      <c r="C269" s="27">
        <v>2021</v>
      </c>
      <c r="D269" s="28">
        <v>7</v>
      </c>
      <c r="E269" t="s">
        <v>28</v>
      </c>
      <c r="F269" t="s">
        <v>280</v>
      </c>
      <c r="G269" s="29">
        <v>44222</v>
      </c>
      <c r="H269" s="30">
        <v>44222</v>
      </c>
      <c r="I269" s="31">
        <v>8</v>
      </c>
      <c r="J269" t="s">
        <v>30</v>
      </c>
      <c r="L269" t="s">
        <v>43</v>
      </c>
      <c r="M269" t="s">
        <v>32</v>
      </c>
      <c r="P269" t="s">
        <v>26</v>
      </c>
      <c r="Q269" t="s">
        <v>33</v>
      </c>
      <c r="R269" t="s">
        <v>34</v>
      </c>
      <c r="W269" s="32">
        <v>-3020.8</v>
      </c>
      <c r="X269" t="s">
        <v>251</v>
      </c>
      <c r="Y269" t="s">
        <v>44</v>
      </c>
      <c r="Z269" t="s">
        <v>45</v>
      </c>
    </row>
    <row r="270" spans="1:26" x14ac:dyDescent="0.3">
      <c r="A270" t="s">
        <v>26</v>
      </c>
      <c r="B270" t="s">
        <v>27</v>
      </c>
      <c r="C270" s="27">
        <v>2021</v>
      </c>
      <c r="D270" s="28">
        <v>7</v>
      </c>
      <c r="E270" t="s">
        <v>28</v>
      </c>
      <c r="F270" t="s">
        <v>280</v>
      </c>
      <c r="G270" s="29">
        <v>44222</v>
      </c>
      <c r="H270" s="30">
        <v>44222</v>
      </c>
      <c r="I270" s="31">
        <v>9</v>
      </c>
      <c r="J270" t="s">
        <v>30</v>
      </c>
      <c r="L270" t="s">
        <v>43</v>
      </c>
      <c r="M270" t="s">
        <v>32</v>
      </c>
      <c r="P270" t="s">
        <v>26</v>
      </c>
      <c r="Q270" t="s">
        <v>33</v>
      </c>
      <c r="R270" t="s">
        <v>34</v>
      </c>
      <c r="W270" s="32">
        <v>-12089.95</v>
      </c>
      <c r="X270" t="s">
        <v>252</v>
      </c>
      <c r="Y270" t="s">
        <v>44</v>
      </c>
      <c r="Z270" t="s">
        <v>45</v>
      </c>
    </row>
    <row r="271" spans="1:26" x14ac:dyDescent="0.3">
      <c r="A271" t="s">
        <v>26</v>
      </c>
      <c r="B271" t="s">
        <v>27</v>
      </c>
      <c r="C271" s="27">
        <v>2021</v>
      </c>
      <c r="D271" s="28">
        <v>7</v>
      </c>
      <c r="E271" t="s">
        <v>28</v>
      </c>
      <c r="F271" t="s">
        <v>280</v>
      </c>
      <c r="G271" s="29">
        <v>44222</v>
      </c>
      <c r="H271" s="30">
        <v>44222</v>
      </c>
      <c r="I271" s="31">
        <v>10</v>
      </c>
      <c r="J271" t="s">
        <v>30</v>
      </c>
      <c r="L271" t="s">
        <v>43</v>
      </c>
      <c r="M271" t="s">
        <v>32</v>
      </c>
      <c r="P271" t="s">
        <v>26</v>
      </c>
      <c r="Q271" t="s">
        <v>33</v>
      </c>
      <c r="R271" t="s">
        <v>34</v>
      </c>
      <c r="W271" s="32">
        <v>-28163</v>
      </c>
      <c r="X271" t="s">
        <v>253</v>
      </c>
      <c r="Y271" t="s">
        <v>44</v>
      </c>
      <c r="Z271" t="s">
        <v>45</v>
      </c>
    </row>
    <row r="272" spans="1:26" x14ac:dyDescent="0.3">
      <c r="A272" t="s">
        <v>26</v>
      </c>
      <c r="B272" t="s">
        <v>27</v>
      </c>
      <c r="C272" s="27">
        <v>2021</v>
      </c>
      <c r="D272" s="28">
        <v>7</v>
      </c>
      <c r="E272" t="s">
        <v>28</v>
      </c>
      <c r="F272" t="s">
        <v>280</v>
      </c>
      <c r="G272" s="29">
        <v>44222</v>
      </c>
      <c r="H272" s="30">
        <v>44222</v>
      </c>
      <c r="I272" s="31">
        <v>11</v>
      </c>
      <c r="J272" t="s">
        <v>30</v>
      </c>
      <c r="L272" t="s">
        <v>43</v>
      </c>
      <c r="M272" t="s">
        <v>32</v>
      </c>
      <c r="P272" t="s">
        <v>26</v>
      </c>
      <c r="Q272" t="s">
        <v>33</v>
      </c>
      <c r="R272" t="s">
        <v>34</v>
      </c>
      <c r="W272" s="32">
        <v>-49963</v>
      </c>
      <c r="X272" t="s">
        <v>254</v>
      </c>
      <c r="Y272" t="s">
        <v>44</v>
      </c>
      <c r="Z272" t="s">
        <v>45</v>
      </c>
    </row>
    <row r="273" spans="1:26" x14ac:dyDescent="0.3">
      <c r="A273" t="s">
        <v>26</v>
      </c>
      <c r="B273" t="s">
        <v>27</v>
      </c>
      <c r="C273" s="27">
        <v>2021</v>
      </c>
      <c r="D273" s="28">
        <v>7</v>
      </c>
      <c r="E273" t="s">
        <v>28</v>
      </c>
      <c r="F273" t="s">
        <v>280</v>
      </c>
      <c r="G273" s="29">
        <v>44222</v>
      </c>
      <c r="H273" s="30">
        <v>44222</v>
      </c>
      <c r="I273" s="31">
        <v>12</v>
      </c>
      <c r="J273" t="s">
        <v>30</v>
      </c>
      <c r="L273" t="s">
        <v>43</v>
      </c>
      <c r="M273" t="s">
        <v>32</v>
      </c>
      <c r="P273" t="s">
        <v>26</v>
      </c>
      <c r="Q273" t="s">
        <v>33</v>
      </c>
      <c r="R273" t="s">
        <v>34</v>
      </c>
      <c r="W273" s="32">
        <v>-20187.939999999999</v>
      </c>
      <c r="X273" t="s">
        <v>255</v>
      </c>
      <c r="Y273" t="s">
        <v>44</v>
      </c>
      <c r="Z273" t="s">
        <v>45</v>
      </c>
    </row>
    <row r="274" spans="1:26" x14ac:dyDescent="0.3">
      <c r="A274" t="s">
        <v>26</v>
      </c>
      <c r="B274" t="s">
        <v>27</v>
      </c>
      <c r="C274" s="27">
        <v>2021</v>
      </c>
      <c r="D274" s="28">
        <v>7</v>
      </c>
      <c r="E274" t="s">
        <v>28</v>
      </c>
      <c r="F274" t="s">
        <v>280</v>
      </c>
      <c r="G274" s="29">
        <v>44222</v>
      </c>
      <c r="H274" s="30">
        <v>44222</v>
      </c>
      <c r="I274" s="31">
        <v>13</v>
      </c>
      <c r="J274" t="s">
        <v>30</v>
      </c>
      <c r="L274" t="s">
        <v>43</v>
      </c>
      <c r="M274" t="s">
        <v>32</v>
      </c>
      <c r="P274" t="s">
        <v>26</v>
      </c>
      <c r="Q274" t="s">
        <v>33</v>
      </c>
      <c r="R274" t="s">
        <v>34</v>
      </c>
      <c r="W274" s="32">
        <v>-4697.22</v>
      </c>
      <c r="X274" t="s">
        <v>256</v>
      </c>
      <c r="Y274" t="s">
        <v>44</v>
      </c>
      <c r="Z274" t="s">
        <v>45</v>
      </c>
    </row>
    <row r="275" spans="1:26" x14ac:dyDescent="0.3">
      <c r="A275" t="s">
        <v>26</v>
      </c>
      <c r="B275" t="s">
        <v>27</v>
      </c>
      <c r="C275" s="27">
        <v>2021</v>
      </c>
      <c r="D275" s="28">
        <v>7</v>
      </c>
      <c r="E275" t="s">
        <v>28</v>
      </c>
      <c r="F275" t="s">
        <v>280</v>
      </c>
      <c r="G275" s="29">
        <v>44222</v>
      </c>
      <c r="H275" s="30">
        <v>44222</v>
      </c>
      <c r="I275" s="31">
        <v>14</v>
      </c>
      <c r="J275" t="s">
        <v>30</v>
      </c>
      <c r="L275" t="s">
        <v>43</v>
      </c>
      <c r="M275" t="s">
        <v>32</v>
      </c>
      <c r="P275" t="s">
        <v>26</v>
      </c>
      <c r="Q275" t="s">
        <v>33</v>
      </c>
      <c r="R275" t="s">
        <v>34</v>
      </c>
      <c r="W275" s="32">
        <v>-2242.89</v>
      </c>
      <c r="X275" t="s">
        <v>257</v>
      </c>
      <c r="Y275" t="s">
        <v>44</v>
      </c>
      <c r="Z275" t="s">
        <v>45</v>
      </c>
    </row>
    <row r="276" spans="1:26" x14ac:dyDescent="0.3">
      <c r="A276" t="s">
        <v>26</v>
      </c>
      <c r="B276" t="s">
        <v>27</v>
      </c>
      <c r="C276" s="27">
        <v>2021</v>
      </c>
      <c r="D276" s="28">
        <v>7</v>
      </c>
      <c r="E276" t="s">
        <v>28</v>
      </c>
      <c r="F276" t="s">
        <v>280</v>
      </c>
      <c r="G276" s="29">
        <v>44222</v>
      </c>
      <c r="H276" s="30">
        <v>44222</v>
      </c>
      <c r="I276" s="31">
        <v>15</v>
      </c>
      <c r="J276" t="s">
        <v>30</v>
      </c>
      <c r="L276" t="s">
        <v>43</v>
      </c>
      <c r="M276" t="s">
        <v>32</v>
      </c>
      <c r="P276" t="s">
        <v>26</v>
      </c>
      <c r="Q276" t="s">
        <v>33</v>
      </c>
      <c r="R276" t="s">
        <v>34</v>
      </c>
      <c r="W276" s="32">
        <v>-12905</v>
      </c>
      <c r="X276" t="s">
        <v>258</v>
      </c>
      <c r="Y276" t="s">
        <v>44</v>
      </c>
      <c r="Z276" t="s">
        <v>45</v>
      </c>
    </row>
    <row r="277" spans="1:26" x14ac:dyDescent="0.3">
      <c r="A277" t="s">
        <v>26</v>
      </c>
      <c r="B277" t="s">
        <v>27</v>
      </c>
      <c r="C277" s="27">
        <v>2021</v>
      </c>
      <c r="D277" s="28">
        <v>7</v>
      </c>
      <c r="E277" t="s">
        <v>28</v>
      </c>
      <c r="F277" t="s">
        <v>280</v>
      </c>
      <c r="G277" s="29">
        <v>44222</v>
      </c>
      <c r="H277" s="30">
        <v>44222</v>
      </c>
      <c r="I277" s="31">
        <v>16</v>
      </c>
      <c r="J277" t="s">
        <v>30</v>
      </c>
      <c r="L277" t="s">
        <v>43</v>
      </c>
      <c r="M277" t="s">
        <v>32</v>
      </c>
      <c r="P277" t="s">
        <v>26</v>
      </c>
      <c r="Q277" t="s">
        <v>33</v>
      </c>
      <c r="R277" t="s">
        <v>34</v>
      </c>
      <c r="W277" s="32">
        <v>-2583.5</v>
      </c>
      <c r="X277" t="s">
        <v>259</v>
      </c>
      <c r="Y277" t="s">
        <v>44</v>
      </c>
      <c r="Z277" t="s">
        <v>45</v>
      </c>
    </row>
    <row r="278" spans="1:26" x14ac:dyDescent="0.3">
      <c r="A278" t="s">
        <v>26</v>
      </c>
      <c r="B278" t="s">
        <v>27</v>
      </c>
      <c r="C278" s="27">
        <v>2021</v>
      </c>
      <c r="D278" s="28">
        <v>7</v>
      </c>
      <c r="E278" t="s">
        <v>28</v>
      </c>
      <c r="F278" t="s">
        <v>280</v>
      </c>
      <c r="G278" s="29">
        <v>44222</v>
      </c>
      <c r="H278" s="30">
        <v>44222</v>
      </c>
      <c r="I278" s="31">
        <v>17</v>
      </c>
      <c r="J278" t="s">
        <v>30</v>
      </c>
      <c r="L278" t="s">
        <v>43</v>
      </c>
      <c r="M278" t="s">
        <v>32</v>
      </c>
      <c r="P278" t="s">
        <v>26</v>
      </c>
      <c r="Q278" t="s">
        <v>33</v>
      </c>
      <c r="R278" t="s">
        <v>34</v>
      </c>
      <c r="W278" s="32">
        <v>-11307.72</v>
      </c>
      <c r="X278" t="s">
        <v>245</v>
      </c>
      <c r="Y278" t="s">
        <v>44</v>
      </c>
      <c r="Z278" t="s">
        <v>45</v>
      </c>
    </row>
    <row r="279" spans="1:26" x14ac:dyDescent="0.3">
      <c r="A279" t="s">
        <v>26</v>
      </c>
      <c r="B279" t="s">
        <v>27</v>
      </c>
      <c r="C279" s="27">
        <v>2021</v>
      </c>
      <c r="D279" s="28">
        <v>7</v>
      </c>
      <c r="E279" t="s">
        <v>28</v>
      </c>
      <c r="F279" t="s">
        <v>280</v>
      </c>
      <c r="G279" s="29">
        <v>44222</v>
      </c>
      <c r="H279" s="30">
        <v>44222</v>
      </c>
      <c r="I279" s="31">
        <v>18</v>
      </c>
      <c r="J279" t="s">
        <v>30</v>
      </c>
      <c r="L279" t="s">
        <v>43</v>
      </c>
      <c r="M279" t="s">
        <v>32</v>
      </c>
      <c r="P279" t="s">
        <v>26</v>
      </c>
      <c r="Q279" t="s">
        <v>33</v>
      </c>
      <c r="R279" t="s">
        <v>34</v>
      </c>
      <c r="W279" s="32">
        <v>-21502</v>
      </c>
      <c r="X279" t="s">
        <v>246</v>
      </c>
      <c r="Y279" t="s">
        <v>44</v>
      </c>
      <c r="Z279" t="s">
        <v>45</v>
      </c>
    </row>
    <row r="280" spans="1:26" x14ac:dyDescent="0.3">
      <c r="A280" t="s">
        <v>26</v>
      </c>
      <c r="B280" t="s">
        <v>27</v>
      </c>
      <c r="C280" s="27">
        <v>2021</v>
      </c>
      <c r="D280" s="28">
        <v>7</v>
      </c>
      <c r="E280" t="s">
        <v>28</v>
      </c>
      <c r="F280" t="s">
        <v>280</v>
      </c>
      <c r="G280" s="29">
        <v>44222</v>
      </c>
      <c r="H280" s="30">
        <v>44222</v>
      </c>
      <c r="I280" s="31">
        <v>20</v>
      </c>
      <c r="J280" t="s">
        <v>30</v>
      </c>
      <c r="L280" t="s">
        <v>31</v>
      </c>
      <c r="M280" t="s">
        <v>32</v>
      </c>
      <c r="P280" t="s">
        <v>26</v>
      </c>
      <c r="Q280" t="s">
        <v>33</v>
      </c>
      <c r="R280" t="s">
        <v>34</v>
      </c>
      <c r="W280" s="32">
        <v>498</v>
      </c>
      <c r="X280" t="s">
        <v>247</v>
      </c>
      <c r="Y280" t="s">
        <v>36</v>
      </c>
      <c r="Z280" t="s">
        <v>45</v>
      </c>
    </row>
    <row r="281" spans="1:26" x14ac:dyDescent="0.3">
      <c r="A281" t="s">
        <v>26</v>
      </c>
      <c r="B281" t="s">
        <v>27</v>
      </c>
      <c r="C281" s="27">
        <v>2021</v>
      </c>
      <c r="D281" s="28">
        <v>7</v>
      </c>
      <c r="E281" t="s">
        <v>28</v>
      </c>
      <c r="F281" t="s">
        <v>280</v>
      </c>
      <c r="G281" s="29">
        <v>44222</v>
      </c>
      <c r="H281" s="30">
        <v>44222</v>
      </c>
      <c r="I281" s="31">
        <v>23</v>
      </c>
      <c r="J281" t="s">
        <v>30</v>
      </c>
      <c r="L281" t="s">
        <v>31</v>
      </c>
      <c r="M281" t="s">
        <v>32</v>
      </c>
      <c r="P281" t="s">
        <v>26</v>
      </c>
      <c r="Q281" t="s">
        <v>33</v>
      </c>
      <c r="R281" t="s">
        <v>34</v>
      </c>
      <c r="W281" s="32">
        <v>47568.51</v>
      </c>
      <c r="X281" t="s">
        <v>248</v>
      </c>
      <c r="Y281" t="s">
        <v>36</v>
      </c>
      <c r="Z281" t="s">
        <v>45</v>
      </c>
    </row>
    <row r="282" spans="1:26" x14ac:dyDescent="0.3">
      <c r="A282" t="s">
        <v>26</v>
      </c>
      <c r="B282" t="s">
        <v>27</v>
      </c>
      <c r="C282" s="27">
        <v>2021</v>
      </c>
      <c r="D282" s="28">
        <v>7</v>
      </c>
      <c r="E282" t="s">
        <v>28</v>
      </c>
      <c r="F282" t="s">
        <v>280</v>
      </c>
      <c r="G282" s="29">
        <v>44222</v>
      </c>
      <c r="H282" s="30">
        <v>44222</v>
      </c>
      <c r="I282" s="31">
        <v>24</v>
      </c>
      <c r="J282" t="s">
        <v>30</v>
      </c>
      <c r="L282" t="s">
        <v>31</v>
      </c>
      <c r="M282" t="s">
        <v>32</v>
      </c>
      <c r="P282" t="s">
        <v>26</v>
      </c>
      <c r="Q282" t="s">
        <v>33</v>
      </c>
      <c r="R282" t="s">
        <v>34</v>
      </c>
      <c r="W282" s="32">
        <v>46566.62</v>
      </c>
      <c r="X282" t="s">
        <v>249</v>
      </c>
      <c r="Y282" t="s">
        <v>36</v>
      </c>
      <c r="Z282" t="s">
        <v>45</v>
      </c>
    </row>
    <row r="283" spans="1:26" x14ac:dyDescent="0.3">
      <c r="A283" t="s">
        <v>26</v>
      </c>
      <c r="B283" t="s">
        <v>27</v>
      </c>
      <c r="C283" s="27">
        <v>2021</v>
      </c>
      <c r="D283" s="28">
        <v>7</v>
      </c>
      <c r="E283" t="s">
        <v>28</v>
      </c>
      <c r="F283" t="s">
        <v>280</v>
      </c>
      <c r="G283" s="29">
        <v>44222</v>
      </c>
      <c r="H283" s="30">
        <v>44222</v>
      </c>
      <c r="I283" s="31">
        <v>25</v>
      </c>
      <c r="J283" t="s">
        <v>30</v>
      </c>
      <c r="L283" t="s">
        <v>31</v>
      </c>
      <c r="M283" t="s">
        <v>32</v>
      </c>
      <c r="P283" t="s">
        <v>26</v>
      </c>
      <c r="Q283" t="s">
        <v>33</v>
      </c>
      <c r="R283" t="s">
        <v>34</v>
      </c>
      <c r="W283" s="32">
        <v>14305.61</v>
      </c>
      <c r="X283" t="s">
        <v>250</v>
      </c>
      <c r="Y283" t="s">
        <v>36</v>
      </c>
      <c r="Z283" t="s">
        <v>45</v>
      </c>
    </row>
    <row r="284" spans="1:26" x14ac:dyDescent="0.3">
      <c r="A284" t="s">
        <v>26</v>
      </c>
      <c r="B284" t="s">
        <v>27</v>
      </c>
      <c r="C284" s="27">
        <v>2021</v>
      </c>
      <c r="D284" s="28">
        <v>7</v>
      </c>
      <c r="E284" t="s">
        <v>28</v>
      </c>
      <c r="F284" t="s">
        <v>280</v>
      </c>
      <c r="G284" s="29">
        <v>44222</v>
      </c>
      <c r="H284" s="30">
        <v>44222</v>
      </c>
      <c r="I284" s="31">
        <v>26</v>
      </c>
      <c r="J284" t="s">
        <v>30</v>
      </c>
      <c r="L284" t="s">
        <v>31</v>
      </c>
      <c r="M284" t="s">
        <v>32</v>
      </c>
      <c r="P284" t="s">
        <v>26</v>
      </c>
      <c r="Q284" t="s">
        <v>33</v>
      </c>
      <c r="R284" t="s">
        <v>34</v>
      </c>
      <c r="W284" s="32">
        <v>3020.8</v>
      </c>
      <c r="X284" t="s">
        <v>251</v>
      </c>
      <c r="Y284" t="s">
        <v>36</v>
      </c>
      <c r="Z284" t="s">
        <v>45</v>
      </c>
    </row>
    <row r="285" spans="1:26" x14ac:dyDescent="0.3">
      <c r="A285" t="s">
        <v>26</v>
      </c>
      <c r="B285" t="s">
        <v>27</v>
      </c>
      <c r="C285" s="27">
        <v>2021</v>
      </c>
      <c r="D285" s="28">
        <v>7</v>
      </c>
      <c r="E285" t="s">
        <v>28</v>
      </c>
      <c r="F285" t="s">
        <v>280</v>
      </c>
      <c r="G285" s="29">
        <v>44222</v>
      </c>
      <c r="H285" s="30">
        <v>44222</v>
      </c>
      <c r="I285" s="31">
        <v>27</v>
      </c>
      <c r="J285" t="s">
        <v>30</v>
      </c>
      <c r="L285" t="s">
        <v>31</v>
      </c>
      <c r="M285" t="s">
        <v>32</v>
      </c>
      <c r="P285" t="s">
        <v>26</v>
      </c>
      <c r="Q285" t="s">
        <v>33</v>
      </c>
      <c r="R285" t="s">
        <v>34</v>
      </c>
      <c r="W285" s="32">
        <v>12089.95</v>
      </c>
      <c r="X285" t="s">
        <v>252</v>
      </c>
      <c r="Y285" t="s">
        <v>36</v>
      </c>
      <c r="Z285" t="s">
        <v>45</v>
      </c>
    </row>
    <row r="286" spans="1:26" x14ac:dyDescent="0.3">
      <c r="A286" t="s">
        <v>26</v>
      </c>
      <c r="B286" t="s">
        <v>27</v>
      </c>
      <c r="C286" s="27">
        <v>2021</v>
      </c>
      <c r="D286" s="28">
        <v>7</v>
      </c>
      <c r="E286" t="s">
        <v>28</v>
      </c>
      <c r="F286" t="s">
        <v>280</v>
      </c>
      <c r="G286" s="29">
        <v>44222</v>
      </c>
      <c r="H286" s="30">
        <v>44222</v>
      </c>
      <c r="I286" s="31">
        <v>28</v>
      </c>
      <c r="J286" t="s">
        <v>30</v>
      </c>
      <c r="L286" t="s">
        <v>31</v>
      </c>
      <c r="M286" t="s">
        <v>32</v>
      </c>
      <c r="P286" t="s">
        <v>26</v>
      </c>
      <c r="Q286" t="s">
        <v>33</v>
      </c>
      <c r="R286" t="s">
        <v>34</v>
      </c>
      <c r="W286" s="32">
        <v>28163</v>
      </c>
      <c r="X286" t="s">
        <v>253</v>
      </c>
      <c r="Y286" t="s">
        <v>36</v>
      </c>
      <c r="Z286" t="s">
        <v>45</v>
      </c>
    </row>
    <row r="287" spans="1:26" x14ac:dyDescent="0.3">
      <c r="A287" t="s">
        <v>26</v>
      </c>
      <c r="B287" t="s">
        <v>27</v>
      </c>
      <c r="C287" s="27">
        <v>2021</v>
      </c>
      <c r="D287" s="28">
        <v>7</v>
      </c>
      <c r="E287" t="s">
        <v>28</v>
      </c>
      <c r="F287" t="s">
        <v>280</v>
      </c>
      <c r="G287" s="29">
        <v>44222</v>
      </c>
      <c r="H287" s="30">
        <v>44222</v>
      </c>
      <c r="I287" s="31">
        <v>29</v>
      </c>
      <c r="J287" t="s">
        <v>30</v>
      </c>
      <c r="L287" t="s">
        <v>31</v>
      </c>
      <c r="M287" t="s">
        <v>32</v>
      </c>
      <c r="P287" t="s">
        <v>26</v>
      </c>
      <c r="Q287" t="s">
        <v>33</v>
      </c>
      <c r="R287" t="s">
        <v>34</v>
      </c>
      <c r="W287" s="32">
        <v>49963</v>
      </c>
      <c r="X287" t="s">
        <v>254</v>
      </c>
      <c r="Y287" t="s">
        <v>36</v>
      </c>
      <c r="Z287" t="s">
        <v>45</v>
      </c>
    </row>
    <row r="288" spans="1:26" x14ac:dyDescent="0.3">
      <c r="A288" t="s">
        <v>26</v>
      </c>
      <c r="B288" t="s">
        <v>27</v>
      </c>
      <c r="C288" s="27">
        <v>2021</v>
      </c>
      <c r="D288" s="28">
        <v>7</v>
      </c>
      <c r="E288" t="s">
        <v>28</v>
      </c>
      <c r="F288" t="s">
        <v>280</v>
      </c>
      <c r="G288" s="29">
        <v>44222</v>
      </c>
      <c r="H288" s="30">
        <v>44222</v>
      </c>
      <c r="I288" s="31">
        <v>30</v>
      </c>
      <c r="J288" t="s">
        <v>30</v>
      </c>
      <c r="L288" t="s">
        <v>31</v>
      </c>
      <c r="M288" t="s">
        <v>32</v>
      </c>
      <c r="P288" t="s">
        <v>26</v>
      </c>
      <c r="Q288" t="s">
        <v>33</v>
      </c>
      <c r="R288" t="s">
        <v>34</v>
      </c>
      <c r="W288" s="32">
        <v>20187.939999999999</v>
      </c>
      <c r="X288" t="s">
        <v>255</v>
      </c>
      <c r="Y288" t="s">
        <v>36</v>
      </c>
      <c r="Z288" t="s">
        <v>45</v>
      </c>
    </row>
    <row r="289" spans="1:26" x14ac:dyDescent="0.3">
      <c r="A289" t="s">
        <v>26</v>
      </c>
      <c r="B289" t="s">
        <v>27</v>
      </c>
      <c r="C289" s="27">
        <v>2021</v>
      </c>
      <c r="D289" s="28">
        <v>7</v>
      </c>
      <c r="E289" t="s">
        <v>28</v>
      </c>
      <c r="F289" t="s">
        <v>280</v>
      </c>
      <c r="G289" s="29">
        <v>44222</v>
      </c>
      <c r="H289" s="30">
        <v>44222</v>
      </c>
      <c r="I289" s="31">
        <v>31</v>
      </c>
      <c r="J289" t="s">
        <v>30</v>
      </c>
      <c r="L289" t="s">
        <v>31</v>
      </c>
      <c r="M289" t="s">
        <v>32</v>
      </c>
      <c r="P289" t="s">
        <v>26</v>
      </c>
      <c r="Q289" t="s">
        <v>33</v>
      </c>
      <c r="R289" t="s">
        <v>34</v>
      </c>
      <c r="W289" s="32">
        <v>4697.22</v>
      </c>
      <c r="X289" t="s">
        <v>256</v>
      </c>
      <c r="Y289" t="s">
        <v>36</v>
      </c>
      <c r="Z289" t="s">
        <v>45</v>
      </c>
    </row>
    <row r="290" spans="1:26" x14ac:dyDescent="0.3">
      <c r="A290" t="s">
        <v>26</v>
      </c>
      <c r="B290" t="s">
        <v>27</v>
      </c>
      <c r="C290" s="27">
        <v>2021</v>
      </c>
      <c r="D290" s="28">
        <v>7</v>
      </c>
      <c r="E290" t="s">
        <v>28</v>
      </c>
      <c r="F290" t="s">
        <v>280</v>
      </c>
      <c r="G290" s="29">
        <v>44222</v>
      </c>
      <c r="H290" s="30">
        <v>44222</v>
      </c>
      <c r="I290" s="31">
        <v>32</v>
      </c>
      <c r="J290" t="s">
        <v>30</v>
      </c>
      <c r="L290" t="s">
        <v>31</v>
      </c>
      <c r="M290" t="s">
        <v>32</v>
      </c>
      <c r="P290" t="s">
        <v>26</v>
      </c>
      <c r="Q290" t="s">
        <v>33</v>
      </c>
      <c r="R290" t="s">
        <v>34</v>
      </c>
      <c r="W290" s="32">
        <v>2242.89</v>
      </c>
      <c r="X290" t="s">
        <v>257</v>
      </c>
      <c r="Y290" t="s">
        <v>36</v>
      </c>
      <c r="Z290" t="s">
        <v>45</v>
      </c>
    </row>
    <row r="291" spans="1:26" x14ac:dyDescent="0.3">
      <c r="A291" t="s">
        <v>26</v>
      </c>
      <c r="B291" t="s">
        <v>27</v>
      </c>
      <c r="C291" s="27">
        <v>2021</v>
      </c>
      <c r="D291" s="28">
        <v>7</v>
      </c>
      <c r="E291" t="s">
        <v>28</v>
      </c>
      <c r="F291" t="s">
        <v>280</v>
      </c>
      <c r="G291" s="29">
        <v>44222</v>
      </c>
      <c r="H291" s="30">
        <v>44222</v>
      </c>
      <c r="I291" s="31">
        <v>33</v>
      </c>
      <c r="J291" t="s">
        <v>30</v>
      </c>
      <c r="L291" t="s">
        <v>31</v>
      </c>
      <c r="M291" t="s">
        <v>32</v>
      </c>
      <c r="P291" t="s">
        <v>26</v>
      </c>
      <c r="Q291" t="s">
        <v>33</v>
      </c>
      <c r="R291" t="s">
        <v>34</v>
      </c>
      <c r="W291" s="32">
        <v>12905</v>
      </c>
      <c r="X291" t="s">
        <v>258</v>
      </c>
      <c r="Y291" t="s">
        <v>36</v>
      </c>
      <c r="Z291" t="s">
        <v>45</v>
      </c>
    </row>
    <row r="292" spans="1:26" x14ac:dyDescent="0.3">
      <c r="A292" t="s">
        <v>26</v>
      </c>
      <c r="B292" t="s">
        <v>27</v>
      </c>
      <c r="C292" s="27">
        <v>2021</v>
      </c>
      <c r="D292" s="28">
        <v>7</v>
      </c>
      <c r="E292" t="s">
        <v>28</v>
      </c>
      <c r="F292" t="s">
        <v>280</v>
      </c>
      <c r="G292" s="29">
        <v>44222</v>
      </c>
      <c r="H292" s="30">
        <v>44222</v>
      </c>
      <c r="I292" s="31">
        <v>34</v>
      </c>
      <c r="J292" t="s">
        <v>30</v>
      </c>
      <c r="L292" t="s">
        <v>31</v>
      </c>
      <c r="M292" t="s">
        <v>32</v>
      </c>
      <c r="P292" t="s">
        <v>26</v>
      </c>
      <c r="Q292" t="s">
        <v>33</v>
      </c>
      <c r="R292" t="s">
        <v>34</v>
      </c>
      <c r="W292" s="32">
        <v>2583.5</v>
      </c>
      <c r="X292" t="s">
        <v>259</v>
      </c>
      <c r="Y292" t="s">
        <v>36</v>
      </c>
      <c r="Z292" t="s">
        <v>45</v>
      </c>
    </row>
    <row r="293" spans="1:26" x14ac:dyDescent="0.3">
      <c r="A293" t="s">
        <v>26</v>
      </c>
      <c r="B293" t="s">
        <v>27</v>
      </c>
      <c r="C293" s="27">
        <v>2021</v>
      </c>
      <c r="D293" s="28">
        <v>7</v>
      </c>
      <c r="E293" t="s">
        <v>28</v>
      </c>
      <c r="F293" t="s">
        <v>280</v>
      </c>
      <c r="G293" s="29">
        <v>44222</v>
      </c>
      <c r="H293" s="30">
        <v>44222</v>
      </c>
      <c r="I293" s="31">
        <v>35</v>
      </c>
      <c r="J293" t="s">
        <v>30</v>
      </c>
      <c r="L293" t="s">
        <v>31</v>
      </c>
      <c r="M293" t="s">
        <v>32</v>
      </c>
      <c r="P293" t="s">
        <v>26</v>
      </c>
      <c r="Q293" t="s">
        <v>33</v>
      </c>
      <c r="R293" t="s">
        <v>34</v>
      </c>
      <c r="W293" s="32">
        <v>11307.72</v>
      </c>
      <c r="X293" t="s">
        <v>245</v>
      </c>
      <c r="Y293" t="s">
        <v>36</v>
      </c>
      <c r="Z293" t="s">
        <v>45</v>
      </c>
    </row>
    <row r="294" spans="1:26" x14ac:dyDescent="0.3">
      <c r="A294" t="s">
        <v>26</v>
      </c>
      <c r="B294" t="s">
        <v>27</v>
      </c>
      <c r="C294" s="27">
        <v>2021</v>
      </c>
      <c r="D294" s="28">
        <v>7</v>
      </c>
      <c r="E294" t="s">
        <v>28</v>
      </c>
      <c r="F294" t="s">
        <v>280</v>
      </c>
      <c r="G294" s="29">
        <v>44222</v>
      </c>
      <c r="H294" s="30">
        <v>44222</v>
      </c>
      <c r="I294" s="31">
        <v>36</v>
      </c>
      <c r="J294" t="s">
        <v>30</v>
      </c>
      <c r="L294" t="s">
        <v>31</v>
      </c>
      <c r="M294" t="s">
        <v>32</v>
      </c>
      <c r="P294" t="s">
        <v>26</v>
      </c>
      <c r="Q294" t="s">
        <v>33</v>
      </c>
      <c r="R294" t="s">
        <v>34</v>
      </c>
      <c r="W294" s="32">
        <v>21502</v>
      </c>
      <c r="X294" t="s">
        <v>246</v>
      </c>
      <c r="Y294" t="s">
        <v>36</v>
      </c>
      <c r="Z294" t="s">
        <v>45</v>
      </c>
    </row>
    <row r="295" spans="1:26" x14ac:dyDescent="0.3">
      <c r="A295" t="s">
        <v>26</v>
      </c>
      <c r="B295" t="s">
        <v>27</v>
      </c>
      <c r="C295" s="27">
        <v>2021</v>
      </c>
      <c r="D295" s="28">
        <v>7</v>
      </c>
      <c r="E295" t="s">
        <v>189</v>
      </c>
      <c r="F295" t="s">
        <v>281</v>
      </c>
      <c r="G295" s="29">
        <v>44222</v>
      </c>
      <c r="H295" s="30">
        <v>44223</v>
      </c>
      <c r="I295" s="31">
        <v>448</v>
      </c>
      <c r="J295" t="s">
        <v>30</v>
      </c>
      <c r="K295" t="s">
        <v>164</v>
      </c>
      <c r="L295" t="s">
        <v>180</v>
      </c>
      <c r="M295" t="s">
        <v>166</v>
      </c>
      <c r="P295" t="s">
        <v>26</v>
      </c>
      <c r="Q295" t="s">
        <v>33</v>
      </c>
      <c r="R295" t="s">
        <v>34</v>
      </c>
      <c r="W295" s="32">
        <v>2500</v>
      </c>
      <c r="X295" t="s">
        <v>191</v>
      </c>
      <c r="Y295" t="s">
        <v>282</v>
      </c>
      <c r="Z295" t="s">
        <v>193</v>
      </c>
    </row>
    <row r="296" spans="1:26" x14ac:dyDescent="0.3">
      <c r="A296" t="s">
        <v>26</v>
      </c>
      <c r="B296" t="s">
        <v>27</v>
      </c>
      <c r="C296" s="27">
        <v>2021</v>
      </c>
      <c r="D296" s="28">
        <v>7</v>
      </c>
      <c r="E296" t="s">
        <v>189</v>
      </c>
      <c r="F296" t="s">
        <v>281</v>
      </c>
      <c r="G296" s="29">
        <v>44222</v>
      </c>
      <c r="H296" s="30">
        <v>44223</v>
      </c>
      <c r="I296" s="31">
        <v>449</v>
      </c>
      <c r="J296" t="s">
        <v>30</v>
      </c>
      <c r="K296" t="s">
        <v>164</v>
      </c>
      <c r="L296" t="s">
        <v>194</v>
      </c>
      <c r="M296" t="s">
        <v>166</v>
      </c>
      <c r="P296" t="s">
        <v>26</v>
      </c>
      <c r="Q296" t="s">
        <v>33</v>
      </c>
      <c r="R296" t="s">
        <v>34</v>
      </c>
      <c r="W296" s="32">
        <v>361.5</v>
      </c>
      <c r="X296" t="s">
        <v>191</v>
      </c>
      <c r="Y296" t="s">
        <v>282</v>
      </c>
      <c r="Z296" t="s">
        <v>193</v>
      </c>
    </row>
    <row r="297" spans="1:26" x14ac:dyDescent="0.3">
      <c r="A297" t="s">
        <v>26</v>
      </c>
      <c r="B297" t="s">
        <v>27</v>
      </c>
      <c r="C297" s="27">
        <v>2021</v>
      </c>
      <c r="D297" s="28">
        <v>7</v>
      </c>
      <c r="E297" t="s">
        <v>189</v>
      </c>
      <c r="F297" t="s">
        <v>281</v>
      </c>
      <c r="G297" s="29">
        <v>44222</v>
      </c>
      <c r="H297" s="30">
        <v>44223</v>
      </c>
      <c r="I297" s="31">
        <v>450</v>
      </c>
      <c r="J297" t="s">
        <v>30</v>
      </c>
      <c r="K297" t="s">
        <v>164</v>
      </c>
      <c r="L297" t="s">
        <v>183</v>
      </c>
      <c r="M297" t="s">
        <v>166</v>
      </c>
      <c r="P297" t="s">
        <v>26</v>
      </c>
      <c r="Q297" t="s">
        <v>33</v>
      </c>
      <c r="R297" t="s">
        <v>34</v>
      </c>
      <c r="W297" s="32">
        <v>190.59</v>
      </c>
      <c r="X297" t="s">
        <v>191</v>
      </c>
      <c r="Y297" t="s">
        <v>282</v>
      </c>
      <c r="Z297" t="s">
        <v>193</v>
      </c>
    </row>
    <row r="298" spans="1:26" x14ac:dyDescent="0.3">
      <c r="A298" t="s">
        <v>26</v>
      </c>
      <c r="B298" t="s">
        <v>27</v>
      </c>
      <c r="C298" s="27">
        <v>2021</v>
      </c>
      <c r="D298" s="28">
        <v>7</v>
      </c>
      <c r="E298" t="s">
        <v>189</v>
      </c>
      <c r="F298" t="s">
        <v>281</v>
      </c>
      <c r="G298" s="29">
        <v>44222</v>
      </c>
      <c r="H298" s="30">
        <v>44223</v>
      </c>
      <c r="I298" s="31">
        <v>451</v>
      </c>
      <c r="J298" t="s">
        <v>30</v>
      </c>
      <c r="K298" t="s">
        <v>164</v>
      </c>
      <c r="L298" t="s">
        <v>195</v>
      </c>
      <c r="M298" t="s">
        <v>166</v>
      </c>
      <c r="P298" t="s">
        <v>26</v>
      </c>
      <c r="Q298" t="s">
        <v>33</v>
      </c>
      <c r="R298" t="s">
        <v>34</v>
      </c>
      <c r="W298" s="32">
        <v>33.5</v>
      </c>
      <c r="X298" t="s">
        <v>191</v>
      </c>
      <c r="Y298" t="s">
        <v>282</v>
      </c>
      <c r="Z298" t="s">
        <v>193</v>
      </c>
    </row>
    <row r="299" spans="1:26" x14ac:dyDescent="0.3">
      <c r="A299" t="s">
        <v>26</v>
      </c>
      <c r="B299" t="s">
        <v>27</v>
      </c>
      <c r="C299" s="27">
        <v>2021</v>
      </c>
      <c r="D299" s="28">
        <v>7</v>
      </c>
      <c r="E299" t="s">
        <v>189</v>
      </c>
      <c r="F299" t="s">
        <v>281</v>
      </c>
      <c r="G299" s="29">
        <v>44222</v>
      </c>
      <c r="H299" s="30">
        <v>44223</v>
      </c>
      <c r="I299" s="31">
        <v>452</v>
      </c>
      <c r="J299" t="s">
        <v>30</v>
      </c>
      <c r="K299" t="s">
        <v>164</v>
      </c>
      <c r="L299" t="s">
        <v>196</v>
      </c>
      <c r="M299" t="s">
        <v>166</v>
      </c>
      <c r="P299" t="s">
        <v>26</v>
      </c>
      <c r="Q299" t="s">
        <v>33</v>
      </c>
      <c r="R299" t="s">
        <v>34</v>
      </c>
      <c r="W299" s="32">
        <v>338.5</v>
      </c>
      <c r="X299" t="s">
        <v>191</v>
      </c>
      <c r="Y299" t="s">
        <v>282</v>
      </c>
      <c r="Z299" t="s">
        <v>193</v>
      </c>
    </row>
    <row r="300" spans="1:26" x14ac:dyDescent="0.3">
      <c r="A300" t="s">
        <v>26</v>
      </c>
      <c r="B300" t="s">
        <v>27</v>
      </c>
      <c r="C300" s="27">
        <v>2021</v>
      </c>
      <c r="D300" s="28">
        <v>7</v>
      </c>
      <c r="E300" t="s">
        <v>189</v>
      </c>
      <c r="F300" t="s">
        <v>281</v>
      </c>
      <c r="G300" s="29">
        <v>44222</v>
      </c>
      <c r="H300" s="30">
        <v>44223</v>
      </c>
      <c r="I300" s="31">
        <v>453</v>
      </c>
      <c r="J300" t="s">
        <v>30</v>
      </c>
      <c r="K300" t="s">
        <v>164</v>
      </c>
      <c r="L300" t="s">
        <v>197</v>
      </c>
      <c r="M300" t="s">
        <v>166</v>
      </c>
      <c r="P300" t="s">
        <v>26</v>
      </c>
      <c r="Q300" t="s">
        <v>33</v>
      </c>
      <c r="R300" t="s">
        <v>34</v>
      </c>
      <c r="W300" s="32">
        <v>28</v>
      </c>
      <c r="X300" t="s">
        <v>191</v>
      </c>
      <c r="Y300" t="s">
        <v>282</v>
      </c>
      <c r="Z300" t="s">
        <v>193</v>
      </c>
    </row>
    <row r="301" spans="1:26" x14ac:dyDescent="0.3">
      <c r="A301" t="s">
        <v>26</v>
      </c>
      <c r="B301" t="s">
        <v>27</v>
      </c>
      <c r="C301" s="27">
        <v>2021</v>
      </c>
      <c r="D301" s="28">
        <v>7</v>
      </c>
      <c r="E301" t="s">
        <v>189</v>
      </c>
      <c r="F301" t="s">
        <v>281</v>
      </c>
      <c r="G301" s="29">
        <v>44222</v>
      </c>
      <c r="H301" s="30">
        <v>44223</v>
      </c>
      <c r="I301" s="31">
        <v>454</v>
      </c>
      <c r="J301" t="s">
        <v>30</v>
      </c>
      <c r="K301" t="s">
        <v>164</v>
      </c>
      <c r="L301" t="s">
        <v>198</v>
      </c>
      <c r="M301" t="s">
        <v>166</v>
      </c>
      <c r="P301" t="s">
        <v>26</v>
      </c>
      <c r="Q301" t="s">
        <v>33</v>
      </c>
      <c r="R301" t="s">
        <v>34</v>
      </c>
      <c r="W301" s="32">
        <v>15.25</v>
      </c>
      <c r="X301" t="s">
        <v>191</v>
      </c>
      <c r="Y301" t="s">
        <v>282</v>
      </c>
      <c r="Z301" t="s">
        <v>193</v>
      </c>
    </row>
    <row r="302" spans="1:26" x14ac:dyDescent="0.3">
      <c r="A302" t="s">
        <v>26</v>
      </c>
      <c r="B302" t="s">
        <v>27</v>
      </c>
      <c r="C302" s="27">
        <v>2021</v>
      </c>
      <c r="D302" s="28">
        <v>7</v>
      </c>
      <c r="E302" t="s">
        <v>189</v>
      </c>
      <c r="F302" t="s">
        <v>281</v>
      </c>
      <c r="G302" s="29">
        <v>44222</v>
      </c>
      <c r="H302" s="30">
        <v>44223</v>
      </c>
      <c r="I302" s="31">
        <v>493</v>
      </c>
      <c r="J302" t="s">
        <v>30</v>
      </c>
      <c r="L302" t="s">
        <v>43</v>
      </c>
      <c r="M302" t="s">
        <v>32</v>
      </c>
      <c r="Q302" t="s">
        <v>33</v>
      </c>
      <c r="W302" s="32">
        <v>-3467.34</v>
      </c>
      <c r="Y302" t="s">
        <v>44</v>
      </c>
      <c r="Z302" t="s">
        <v>193</v>
      </c>
    </row>
    <row r="303" spans="1:26" x14ac:dyDescent="0.3">
      <c r="A303" t="s">
        <v>26</v>
      </c>
      <c r="B303" t="s">
        <v>27</v>
      </c>
      <c r="C303" s="27">
        <v>2021</v>
      </c>
      <c r="D303" s="28">
        <v>7</v>
      </c>
      <c r="E303" t="s">
        <v>162</v>
      </c>
      <c r="F303" t="s">
        <v>283</v>
      </c>
      <c r="G303" s="29">
        <v>44226</v>
      </c>
      <c r="H303" s="30">
        <v>44235</v>
      </c>
      <c r="I303" s="31">
        <v>61</v>
      </c>
      <c r="J303" t="s">
        <v>30</v>
      </c>
      <c r="K303" t="s">
        <v>164</v>
      </c>
      <c r="L303" t="s">
        <v>171</v>
      </c>
      <c r="M303" t="s">
        <v>166</v>
      </c>
      <c r="O303" t="s">
        <v>167</v>
      </c>
      <c r="P303" t="s">
        <v>26</v>
      </c>
      <c r="Q303" t="s">
        <v>33</v>
      </c>
      <c r="R303" t="s">
        <v>34</v>
      </c>
      <c r="W303" s="32">
        <v>38.31</v>
      </c>
      <c r="Y303" t="s">
        <v>284</v>
      </c>
      <c r="Z303" t="s">
        <v>285</v>
      </c>
    </row>
    <row r="304" spans="1:26" x14ac:dyDescent="0.3">
      <c r="A304" t="s">
        <v>26</v>
      </c>
      <c r="B304" t="s">
        <v>27</v>
      </c>
      <c r="C304" s="27">
        <v>2021</v>
      </c>
      <c r="D304" s="28">
        <v>7</v>
      </c>
      <c r="E304" t="s">
        <v>162</v>
      </c>
      <c r="F304" t="s">
        <v>283</v>
      </c>
      <c r="G304" s="29">
        <v>44226</v>
      </c>
      <c r="H304" s="30">
        <v>44235</v>
      </c>
      <c r="I304" s="31">
        <v>98</v>
      </c>
      <c r="J304" t="s">
        <v>30</v>
      </c>
      <c r="L304" t="s">
        <v>43</v>
      </c>
      <c r="M304" t="s">
        <v>32</v>
      </c>
      <c r="Q304" t="s">
        <v>33</v>
      </c>
      <c r="W304" s="32">
        <v>-38.31</v>
      </c>
      <c r="Y304" t="s">
        <v>44</v>
      </c>
      <c r="Z304" t="s">
        <v>285</v>
      </c>
    </row>
    <row r="305" spans="1:26" x14ac:dyDescent="0.3">
      <c r="A305" t="s">
        <v>26</v>
      </c>
      <c r="B305" t="s">
        <v>27</v>
      </c>
      <c r="C305" s="27">
        <v>2021</v>
      </c>
      <c r="D305" s="28">
        <v>7</v>
      </c>
      <c r="E305" t="s">
        <v>162</v>
      </c>
      <c r="F305" t="s">
        <v>286</v>
      </c>
      <c r="G305" s="29">
        <v>44226</v>
      </c>
      <c r="H305" s="30">
        <v>44235</v>
      </c>
      <c r="I305" s="31">
        <v>61</v>
      </c>
      <c r="J305" t="s">
        <v>30</v>
      </c>
      <c r="K305" t="s">
        <v>164</v>
      </c>
      <c r="L305" t="s">
        <v>287</v>
      </c>
      <c r="M305" t="s">
        <v>166</v>
      </c>
      <c r="O305" t="s">
        <v>167</v>
      </c>
      <c r="P305" t="s">
        <v>26</v>
      </c>
      <c r="Q305" t="s">
        <v>33</v>
      </c>
      <c r="R305" t="s">
        <v>34</v>
      </c>
      <c r="W305" s="32">
        <v>7.56</v>
      </c>
      <c r="Y305" t="s">
        <v>288</v>
      </c>
      <c r="Z305" t="s">
        <v>289</v>
      </c>
    </row>
    <row r="306" spans="1:26" x14ac:dyDescent="0.3">
      <c r="A306" t="s">
        <v>26</v>
      </c>
      <c r="B306" t="s">
        <v>27</v>
      </c>
      <c r="C306" s="27">
        <v>2021</v>
      </c>
      <c r="D306" s="28">
        <v>7</v>
      </c>
      <c r="E306" t="s">
        <v>162</v>
      </c>
      <c r="F306" t="s">
        <v>286</v>
      </c>
      <c r="G306" s="29">
        <v>44226</v>
      </c>
      <c r="H306" s="30">
        <v>44235</v>
      </c>
      <c r="I306" s="31">
        <v>98</v>
      </c>
      <c r="J306" t="s">
        <v>30</v>
      </c>
      <c r="L306" t="s">
        <v>43</v>
      </c>
      <c r="M306" t="s">
        <v>32</v>
      </c>
      <c r="Q306" t="s">
        <v>33</v>
      </c>
      <c r="W306" s="32">
        <v>-7.56</v>
      </c>
      <c r="Y306" t="s">
        <v>44</v>
      </c>
      <c r="Z306" t="s">
        <v>289</v>
      </c>
    </row>
    <row r="307" spans="1:26" x14ac:dyDescent="0.3">
      <c r="A307" t="s">
        <v>26</v>
      </c>
      <c r="B307" t="s">
        <v>27</v>
      </c>
      <c r="C307" s="27">
        <v>2021</v>
      </c>
      <c r="D307" s="28">
        <v>7</v>
      </c>
      <c r="E307" t="s">
        <v>162</v>
      </c>
      <c r="F307" t="s">
        <v>290</v>
      </c>
      <c r="G307" s="29">
        <v>44226</v>
      </c>
      <c r="H307" s="30">
        <v>44235</v>
      </c>
      <c r="I307" s="31">
        <v>61</v>
      </c>
      <c r="J307" t="s">
        <v>30</v>
      </c>
      <c r="K307" t="s">
        <v>164</v>
      </c>
      <c r="L307" t="s">
        <v>291</v>
      </c>
      <c r="M307" t="s">
        <v>166</v>
      </c>
      <c r="O307" t="s">
        <v>167</v>
      </c>
      <c r="P307" t="s">
        <v>26</v>
      </c>
      <c r="Q307" t="s">
        <v>33</v>
      </c>
      <c r="R307" t="s">
        <v>34</v>
      </c>
      <c r="W307" s="32">
        <v>272.3</v>
      </c>
      <c r="Y307" t="s">
        <v>292</v>
      </c>
      <c r="Z307" t="s">
        <v>293</v>
      </c>
    </row>
    <row r="308" spans="1:26" x14ac:dyDescent="0.3">
      <c r="A308" t="s">
        <v>26</v>
      </c>
      <c r="B308" t="s">
        <v>27</v>
      </c>
      <c r="C308" s="27">
        <v>2021</v>
      </c>
      <c r="D308" s="28">
        <v>7</v>
      </c>
      <c r="E308" t="s">
        <v>162</v>
      </c>
      <c r="F308" t="s">
        <v>290</v>
      </c>
      <c r="G308" s="29">
        <v>44226</v>
      </c>
      <c r="H308" s="30">
        <v>44235</v>
      </c>
      <c r="I308" s="31">
        <v>98</v>
      </c>
      <c r="J308" t="s">
        <v>30</v>
      </c>
      <c r="L308" t="s">
        <v>43</v>
      </c>
      <c r="M308" t="s">
        <v>32</v>
      </c>
      <c r="Q308" t="s">
        <v>33</v>
      </c>
      <c r="W308" s="32">
        <v>-272.3</v>
      </c>
      <c r="Y308" t="s">
        <v>44</v>
      </c>
      <c r="Z308" t="s">
        <v>293</v>
      </c>
    </row>
    <row r="309" spans="1:26" x14ac:dyDescent="0.3">
      <c r="A309" t="s">
        <v>26</v>
      </c>
      <c r="B309" t="s">
        <v>27</v>
      </c>
      <c r="C309" s="27">
        <v>2021</v>
      </c>
      <c r="D309" s="28">
        <v>8</v>
      </c>
      <c r="E309" t="s">
        <v>28</v>
      </c>
      <c r="F309" t="s">
        <v>294</v>
      </c>
      <c r="G309" s="29">
        <v>44230</v>
      </c>
      <c r="H309" s="30">
        <v>44230</v>
      </c>
      <c r="I309" s="31">
        <v>56</v>
      </c>
      <c r="J309" t="s">
        <v>30</v>
      </c>
      <c r="L309" t="s">
        <v>43</v>
      </c>
      <c r="M309" t="s">
        <v>32</v>
      </c>
      <c r="P309" t="s">
        <v>26</v>
      </c>
      <c r="Q309" t="s">
        <v>33</v>
      </c>
      <c r="R309" t="s">
        <v>34</v>
      </c>
      <c r="W309" s="32">
        <v>-174.91</v>
      </c>
      <c r="X309" t="s">
        <v>216</v>
      </c>
      <c r="Y309" t="s">
        <v>44</v>
      </c>
      <c r="Z309" t="s">
        <v>45</v>
      </c>
    </row>
    <row r="310" spans="1:26" x14ac:dyDescent="0.3">
      <c r="A310" t="s">
        <v>26</v>
      </c>
      <c r="B310" t="s">
        <v>27</v>
      </c>
      <c r="C310" s="27">
        <v>2021</v>
      </c>
      <c r="D310" s="28">
        <v>8</v>
      </c>
      <c r="E310" t="s">
        <v>28</v>
      </c>
      <c r="F310" t="s">
        <v>294</v>
      </c>
      <c r="G310" s="29">
        <v>44230</v>
      </c>
      <c r="H310" s="30">
        <v>44230</v>
      </c>
      <c r="I310" s="31">
        <v>109</v>
      </c>
      <c r="J310" t="s">
        <v>30</v>
      </c>
      <c r="L310" t="s">
        <v>31</v>
      </c>
      <c r="M310" t="s">
        <v>32</v>
      </c>
      <c r="P310" t="s">
        <v>26</v>
      </c>
      <c r="Q310" t="s">
        <v>33</v>
      </c>
      <c r="R310" t="s">
        <v>34</v>
      </c>
      <c r="W310" s="32">
        <v>174.91</v>
      </c>
      <c r="X310" t="s">
        <v>216</v>
      </c>
      <c r="Y310" t="s">
        <v>36</v>
      </c>
      <c r="Z310" t="s">
        <v>45</v>
      </c>
    </row>
    <row r="311" spans="1:26" x14ac:dyDescent="0.3">
      <c r="A311" t="s">
        <v>26</v>
      </c>
      <c r="B311" t="s">
        <v>27</v>
      </c>
      <c r="C311" s="27">
        <v>2021</v>
      </c>
      <c r="D311" s="28">
        <v>8</v>
      </c>
      <c r="E311" t="s">
        <v>178</v>
      </c>
      <c r="F311" t="s">
        <v>295</v>
      </c>
      <c r="G311" s="29">
        <v>44235</v>
      </c>
      <c r="H311" s="30">
        <v>44235</v>
      </c>
      <c r="I311" s="31">
        <v>61</v>
      </c>
      <c r="J311" t="s">
        <v>30</v>
      </c>
      <c r="K311" t="s">
        <v>164</v>
      </c>
      <c r="L311" t="s">
        <v>186</v>
      </c>
      <c r="M311" t="s">
        <v>166</v>
      </c>
      <c r="O311" t="s">
        <v>167</v>
      </c>
      <c r="P311" t="s">
        <v>26</v>
      </c>
      <c r="Q311" t="s">
        <v>33</v>
      </c>
      <c r="R311" t="s">
        <v>34</v>
      </c>
      <c r="W311" s="32">
        <v>1.28</v>
      </c>
      <c r="Y311" t="s">
        <v>296</v>
      </c>
      <c r="Z311" t="s">
        <v>297</v>
      </c>
    </row>
    <row r="312" spans="1:26" x14ac:dyDescent="0.3">
      <c r="A312" t="s">
        <v>26</v>
      </c>
      <c r="B312" t="s">
        <v>27</v>
      </c>
      <c r="C312" s="27">
        <v>2021</v>
      </c>
      <c r="D312" s="28">
        <v>8</v>
      </c>
      <c r="E312" t="s">
        <v>178</v>
      </c>
      <c r="F312" t="s">
        <v>295</v>
      </c>
      <c r="G312" s="29">
        <v>44235</v>
      </c>
      <c r="H312" s="30">
        <v>44235</v>
      </c>
      <c r="I312" s="31">
        <v>98</v>
      </c>
      <c r="J312" t="s">
        <v>30</v>
      </c>
      <c r="L312" t="s">
        <v>43</v>
      </c>
      <c r="M312" t="s">
        <v>32</v>
      </c>
      <c r="Q312" t="s">
        <v>33</v>
      </c>
      <c r="W312" s="32">
        <v>-1.28</v>
      </c>
      <c r="Y312" t="s">
        <v>44</v>
      </c>
      <c r="Z312" t="s">
        <v>297</v>
      </c>
    </row>
    <row r="313" spans="1:26" x14ac:dyDescent="0.3">
      <c r="A313" t="s">
        <v>26</v>
      </c>
      <c r="B313" t="s">
        <v>27</v>
      </c>
      <c r="C313" s="27">
        <v>2021</v>
      </c>
      <c r="D313" s="28">
        <v>8</v>
      </c>
      <c r="E313" t="s">
        <v>178</v>
      </c>
      <c r="F313" t="s">
        <v>298</v>
      </c>
      <c r="G313" s="29">
        <v>44235</v>
      </c>
      <c r="H313" s="30">
        <v>44236</v>
      </c>
      <c r="I313" s="31">
        <v>61</v>
      </c>
      <c r="J313" t="s">
        <v>30</v>
      </c>
      <c r="K313" t="s">
        <v>164</v>
      </c>
      <c r="L313" t="s">
        <v>165</v>
      </c>
      <c r="M313" t="s">
        <v>166</v>
      </c>
      <c r="O313" t="s">
        <v>167</v>
      </c>
      <c r="P313" t="s">
        <v>26</v>
      </c>
      <c r="Q313" t="s">
        <v>33</v>
      </c>
      <c r="R313" t="s">
        <v>34</v>
      </c>
      <c r="W313" s="32">
        <v>125.11</v>
      </c>
      <c r="Y313" t="s">
        <v>299</v>
      </c>
      <c r="Z313" t="s">
        <v>300</v>
      </c>
    </row>
    <row r="314" spans="1:26" x14ac:dyDescent="0.3">
      <c r="A314" t="s">
        <v>26</v>
      </c>
      <c r="B314" t="s">
        <v>27</v>
      </c>
      <c r="C314" s="27">
        <v>2021</v>
      </c>
      <c r="D314" s="28">
        <v>8</v>
      </c>
      <c r="E314" t="s">
        <v>178</v>
      </c>
      <c r="F314" t="s">
        <v>298</v>
      </c>
      <c r="G314" s="29">
        <v>44235</v>
      </c>
      <c r="H314" s="30">
        <v>44236</v>
      </c>
      <c r="I314" s="31">
        <v>99</v>
      </c>
      <c r="J314" t="s">
        <v>30</v>
      </c>
      <c r="L314" t="s">
        <v>43</v>
      </c>
      <c r="M314" t="s">
        <v>32</v>
      </c>
      <c r="Q314" t="s">
        <v>33</v>
      </c>
      <c r="W314" s="32">
        <v>-125.11</v>
      </c>
      <c r="Y314" t="s">
        <v>44</v>
      </c>
      <c r="Z314" t="s">
        <v>300</v>
      </c>
    </row>
    <row r="315" spans="1:26" x14ac:dyDescent="0.3">
      <c r="A315" t="s">
        <v>26</v>
      </c>
      <c r="B315" t="s">
        <v>27</v>
      </c>
      <c r="C315" s="27">
        <v>2021</v>
      </c>
      <c r="D315" s="28">
        <v>8</v>
      </c>
      <c r="E315" t="s">
        <v>28</v>
      </c>
      <c r="F315" t="s">
        <v>301</v>
      </c>
      <c r="G315" s="29">
        <v>44235</v>
      </c>
      <c r="H315" s="30">
        <v>44235</v>
      </c>
      <c r="I315" s="31">
        <v>22</v>
      </c>
      <c r="J315" t="s">
        <v>30</v>
      </c>
      <c r="L315" t="s">
        <v>31</v>
      </c>
      <c r="M315" t="s">
        <v>32</v>
      </c>
      <c r="P315" t="s">
        <v>26</v>
      </c>
      <c r="Q315" t="s">
        <v>33</v>
      </c>
      <c r="R315" t="s">
        <v>34</v>
      </c>
      <c r="W315" s="32">
        <v>-7924.46</v>
      </c>
      <c r="X315" t="s">
        <v>302</v>
      </c>
      <c r="Y315" t="s">
        <v>36</v>
      </c>
      <c r="Z315" t="s">
        <v>36</v>
      </c>
    </row>
    <row r="316" spans="1:26" x14ac:dyDescent="0.3">
      <c r="A316" t="s">
        <v>26</v>
      </c>
      <c r="B316" t="s">
        <v>27</v>
      </c>
      <c r="C316" s="27">
        <v>2021</v>
      </c>
      <c r="D316" s="28">
        <v>8</v>
      </c>
      <c r="E316" t="s">
        <v>28</v>
      </c>
      <c r="F316" t="s">
        <v>301</v>
      </c>
      <c r="G316" s="29">
        <v>44235</v>
      </c>
      <c r="H316" s="30">
        <v>44235</v>
      </c>
      <c r="I316" s="31">
        <v>23</v>
      </c>
      <c r="J316" t="s">
        <v>30</v>
      </c>
      <c r="L316" t="s">
        <v>31</v>
      </c>
      <c r="M316" t="s">
        <v>32</v>
      </c>
      <c r="P316" t="s">
        <v>26</v>
      </c>
      <c r="Q316" t="s">
        <v>33</v>
      </c>
      <c r="R316" t="s">
        <v>34</v>
      </c>
      <c r="W316" s="32">
        <v>-7216.47</v>
      </c>
      <c r="X316" t="s">
        <v>303</v>
      </c>
      <c r="Y316" t="s">
        <v>36</v>
      </c>
      <c r="Z316" t="s">
        <v>36</v>
      </c>
    </row>
    <row r="317" spans="1:26" x14ac:dyDescent="0.3">
      <c r="A317" t="s">
        <v>26</v>
      </c>
      <c r="B317" t="s">
        <v>27</v>
      </c>
      <c r="C317" s="27">
        <v>2021</v>
      </c>
      <c r="D317" s="28">
        <v>8</v>
      </c>
      <c r="E317" t="s">
        <v>28</v>
      </c>
      <c r="F317" t="s">
        <v>301</v>
      </c>
      <c r="G317" s="29">
        <v>44235</v>
      </c>
      <c r="H317" s="30">
        <v>44235</v>
      </c>
      <c r="I317" s="31">
        <v>24</v>
      </c>
      <c r="J317" t="s">
        <v>30</v>
      </c>
      <c r="L317" t="s">
        <v>31</v>
      </c>
      <c r="M317" t="s">
        <v>32</v>
      </c>
      <c r="P317" t="s">
        <v>26</v>
      </c>
      <c r="Q317" t="s">
        <v>33</v>
      </c>
      <c r="R317" t="s">
        <v>34</v>
      </c>
      <c r="W317" s="32">
        <v>-1973.8</v>
      </c>
      <c r="X317" t="s">
        <v>304</v>
      </c>
      <c r="Y317" t="s">
        <v>36</v>
      </c>
      <c r="Z317" t="s">
        <v>36</v>
      </c>
    </row>
    <row r="318" spans="1:26" x14ac:dyDescent="0.3">
      <c r="A318" t="s">
        <v>26</v>
      </c>
      <c r="B318" t="s">
        <v>27</v>
      </c>
      <c r="C318" s="27">
        <v>2021</v>
      </c>
      <c r="D318" s="28">
        <v>8</v>
      </c>
      <c r="E318" t="s">
        <v>28</v>
      </c>
      <c r="F318" t="s">
        <v>301</v>
      </c>
      <c r="G318" s="29">
        <v>44235</v>
      </c>
      <c r="H318" s="30">
        <v>44235</v>
      </c>
      <c r="I318" s="31">
        <v>25</v>
      </c>
      <c r="J318" t="s">
        <v>30</v>
      </c>
      <c r="L318" t="s">
        <v>31</v>
      </c>
      <c r="M318" t="s">
        <v>32</v>
      </c>
      <c r="P318" t="s">
        <v>26</v>
      </c>
      <c r="Q318" t="s">
        <v>33</v>
      </c>
      <c r="R318" t="s">
        <v>34</v>
      </c>
      <c r="W318" s="32">
        <v>-15074.26</v>
      </c>
      <c r="X318" t="s">
        <v>305</v>
      </c>
      <c r="Y318" t="s">
        <v>36</v>
      </c>
      <c r="Z318" t="s">
        <v>36</v>
      </c>
    </row>
    <row r="319" spans="1:26" x14ac:dyDescent="0.3">
      <c r="A319" t="s">
        <v>26</v>
      </c>
      <c r="B319" t="s">
        <v>27</v>
      </c>
      <c r="C319" s="27">
        <v>2021</v>
      </c>
      <c r="D319" s="28">
        <v>8</v>
      </c>
      <c r="E319" t="s">
        <v>28</v>
      </c>
      <c r="F319" t="s">
        <v>301</v>
      </c>
      <c r="G319" s="29">
        <v>44235</v>
      </c>
      <c r="H319" s="30">
        <v>44235</v>
      </c>
      <c r="I319" s="31">
        <v>26</v>
      </c>
      <c r="J319" t="s">
        <v>30</v>
      </c>
      <c r="L319" t="s">
        <v>31</v>
      </c>
      <c r="M319" t="s">
        <v>32</v>
      </c>
      <c r="P319" t="s">
        <v>26</v>
      </c>
      <c r="Q319" t="s">
        <v>33</v>
      </c>
      <c r="R319" t="s">
        <v>34</v>
      </c>
      <c r="W319" s="32">
        <v>-2500</v>
      </c>
      <c r="X319" t="s">
        <v>306</v>
      </c>
      <c r="Y319" t="s">
        <v>36</v>
      </c>
      <c r="Z319" t="s">
        <v>36</v>
      </c>
    </row>
    <row r="320" spans="1:26" x14ac:dyDescent="0.3">
      <c r="A320" t="s">
        <v>26</v>
      </c>
      <c r="B320" t="s">
        <v>27</v>
      </c>
      <c r="C320" s="27">
        <v>2021</v>
      </c>
      <c r="D320" s="28">
        <v>8</v>
      </c>
      <c r="E320" t="s">
        <v>28</v>
      </c>
      <c r="F320" t="s">
        <v>301</v>
      </c>
      <c r="G320" s="29">
        <v>44235</v>
      </c>
      <c r="H320" s="30">
        <v>44235</v>
      </c>
      <c r="I320" s="31">
        <v>27</v>
      </c>
      <c r="J320" t="s">
        <v>30</v>
      </c>
      <c r="L320" t="s">
        <v>31</v>
      </c>
      <c r="M320" t="s">
        <v>32</v>
      </c>
      <c r="P320" t="s">
        <v>26</v>
      </c>
      <c r="Q320" t="s">
        <v>33</v>
      </c>
      <c r="R320" t="s">
        <v>34</v>
      </c>
      <c r="W320" s="32">
        <v>-9570.8799999999992</v>
      </c>
      <c r="X320" t="s">
        <v>307</v>
      </c>
      <c r="Y320" t="s">
        <v>36</v>
      </c>
      <c r="Z320" t="s">
        <v>36</v>
      </c>
    </row>
    <row r="321" spans="1:26" x14ac:dyDescent="0.3">
      <c r="A321" t="s">
        <v>26</v>
      </c>
      <c r="B321" t="s">
        <v>27</v>
      </c>
      <c r="C321" s="27">
        <v>2021</v>
      </c>
      <c r="D321" s="28">
        <v>8</v>
      </c>
      <c r="E321" t="s">
        <v>28</v>
      </c>
      <c r="F321" t="s">
        <v>301</v>
      </c>
      <c r="G321" s="29">
        <v>44235</v>
      </c>
      <c r="H321" s="30">
        <v>44235</v>
      </c>
      <c r="I321" s="31">
        <v>28</v>
      </c>
      <c r="J321" t="s">
        <v>30</v>
      </c>
      <c r="L321" t="s">
        <v>31</v>
      </c>
      <c r="M321" t="s">
        <v>32</v>
      </c>
      <c r="P321" t="s">
        <v>26</v>
      </c>
      <c r="Q321" t="s">
        <v>33</v>
      </c>
      <c r="R321" t="s">
        <v>34</v>
      </c>
      <c r="W321" s="32">
        <v>-19581</v>
      </c>
      <c r="X321" t="s">
        <v>308</v>
      </c>
      <c r="Y321" t="s">
        <v>36</v>
      </c>
      <c r="Z321" t="s">
        <v>36</v>
      </c>
    </row>
    <row r="322" spans="1:26" x14ac:dyDescent="0.3">
      <c r="A322" t="s">
        <v>26</v>
      </c>
      <c r="B322" t="s">
        <v>27</v>
      </c>
      <c r="C322" s="27">
        <v>2021</v>
      </c>
      <c r="D322" s="28">
        <v>8</v>
      </c>
      <c r="E322" t="s">
        <v>28</v>
      </c>
      <c r="F322" t="s">
        <v>301</v>
      </c>
      <c r="G322" s="29">
        <v>44235</v>
      </c>
      <c r="H322" s="30">
        <v>44235</v>
      </c>
      <c r="I322" s="31">
        <v>29</v>
      </c>
      <c r="J322" t="s">
        <v>30</v>
      </c>
      <c r="L322" t="s">
        <v>31</v>
      </c>
      <c r="M322" t="s">
        <v>32</v>
      </c>
      <c r="P322" t="s">
        <v>26</v>
      </c>
      <c r="Q322" t="s">
        <v>33</v>
      </c>
      <c r="R322" t="s">
        <v>34</v>
      </c>
      <c r="W322" s="32">
        <v>-6247.02</v>
      </c>
      <c r="X322" t="s">
        <v>309</v>
      </c>
      <c r="Y322" t="s">
        <v>36</v>
      </c>
      <c r="Z322" t="s">
        <v>36</v>
      </c>
    </row>
    <row r="323" spans="1:26" x14ac:dyDescent="0.3">
      <c r="A323" t="s">
        <v>26</v>
      </c>
      <c r="B323" t="s">
        <v>27</v>
      </c>
      <c r="C323" s="27">
        <v>2021</v>
      </c>
      <c r="D323" s="28">
        <v>8</v>
      </c>
      <c r="E323" t="s">
        <v>28</v>
      </c>
      <c r="F323" t="s">
        <v>301</v>
      </c>
      <c r="G323" s="29">
        <v>44235</v>
      </c>
      <c r="H323" s="30">
        <v>44235</v>
      </c>
      <c r="I323" s="31">
        <v>30</v>
      </c>
      <c r="J323" t="s">
        <v>30</v>
      </c>
      <c r="L323" t="s">
        <v>31</v>
      </c>
      <c r="M323" t="s">
        <v>32</v>
      </c>
      <c r="P323" t="s">
        <v>26</v>
      </c>
      <c r="Q323" t="s">
        <v>33</v>
      </c>
      <c r="R323" t="s">
        <v>34</v>
      </c>
      <c r="W323" s="32">
        <v>-19555</v>
      </c>
      <c r="X323" t="s">
        <v>310</v>
      </c>
      <c r="Y323" t="s">
        <v>36</v>
      </c>
      <c r="Z323" t="s">
        <v>36</v>
      </c>
    </row>
    <row r="324" spans="1:26" x14ac:dyDescent="0.3">
      <c r="A324" t="s">
        <v>26</v>
      </c>
      <c r="B324" t="s">
        <v>27</v>
      </c>
      <c r="C324" s="27">
        <v>2021</v>
      </c>
      <c r="D324" s="28">
        <v>8</v>
      </c>
      <c r="E324" t="s">
        <v>28</v>
      </c>
      <c r="F324" t="s">
        <v>301</v>
      </c>
      <c r="G324" s="29">
        <v>44235</v>
      </c>
      <c r="H324" s="30">
        <v>44235</v>
      </c>
      <c r="I324" s="31">
        <v>31</v>
      </c>
      <c r="J324" t="s">
        <v>30</v>
      </c>
      <c r="L324" t="s">
        <v>31</v>
      </c>
      <c r="M324" t="s">
        <v>32</v>
      </c>
      <c r="P324" t="s">
        <v>26</v>
      </c>
      <c r="Q324" t="s">
        <v>33</v>
      </c>
      <c r="R324" t="s">
        <v>34</v>
      </c>
      <c r="W324" s="32">
        <v>-24385.759999999998</v>
      </c>
      <c r="X324" t="s">
        <v>311</v>
      </c>
      <c r="Y324" t="s">
        <v>36</v>
      </c>
      <c r="Z324" t="s">
        <v>36</v>
      </c>
    </row>
    <row r="325" spans="1:26" x14ac:dyDescent="0.3">
      <c r="A325" t="s">
        <v>26</v>
      </c>
      <c r="B325" t="s">
        <v>27</v>
      </c>
      <c r="C325" s="27">
        <v>2021</v>
      </c>
      <c r="D325" s="28">
        <v>8</v>
      </c>
      <c r="E325" t="s">
        <v>28</v>
      </c>
      <c r="F325" t="s">
        <v>301</v>
      </c>
      <c r="G325" s="29">
        <v>44235</v>
      </c>
      <c r="H325" s="30">
        <v>44235</v>
      </c>
      <c r="I325" s="31">
        <v>32</v>
      </c>
      <c r="J325" t="s">
        <v>30</v>
      </c>
      <c r="L325" t="s">
        <v>31</v>
      </c>
      <c r="M325" t="s">
        <v>32</v>
      </c>
      <c r="P325" t="s">
        <v>26</v>
      </c>
      <c r="Q325" t="s">
        <v>33</v>
      </c>
      <c r="R325" t="s">
        <v>34</v>
      </c>
      <c r="W325" s="32">
        <v>-10393</v>
      </c>
      <c r="X325" t="s">
        <v>312</v>
      </c>
      <c r="Y325" t="s">
        <v>36</v>
      </c>
      <c r="Z325" t="s">
        <v>36</v>
      </c>
    </row>
    <row r="326" spans="1:26" x14ac:dyDescent="0.3">
      <c r="A326" t="s">
        <v>26</v>
      </c>
      <c r="B326" t="s">
        <v>27</v>
      </c>
      <c r="C326" s="27">
        <v>2021</v>
      </c>
      <c r="D326" s="28">
        <v>8</v>
      </c>
      <c r="E326" t="s">
        <v>28</v>
      </c>
      <c r="F326" t="s">
        <v>301</v>
      </c>
      <c r="G326" s="29">
        <v>44235</v>
      </c>
      <c r="H326" s="30">
        <v>44235</v>
      </c>
      <c r="I326" s="31">
        <v>33</v>
      </c>
      <c r="J326" t="s">
        <v>30</v>
      </c>
      <c r="L326" t="s">
        <v>31</v>
      </c>
      <c r="M326" t="s">
        <v>32</v>
      </c>
      <c r="P326" t="s">
        <v>26</v>
      </c>
      <c r="Q326" t="s">
        <v>33</v>
      </c>
      <c r="R326" t="s">
        <v>34</v>
      </c>
      <c r="W326" s="32">
        <v>-4478.24</v>
      </c>
      <c r="X326" t="s">
        <v>313</v>
      </c>
      <c r="Y326" t="s">
        <v>36</v>
      </c>
      <c r="Z326" t="s">
        <v>36</v>
      </c>
    </row>
    <row r="327" spans="1:26" x14ac:dyDescent="0.3">
      <c r="A327" t="s">
        <v>26</v>
      </c>
      <c r="B327" t="s">
        <v>27</v>
      </c>
      <c r="C327" s="27">
        <v>2021</v>
      </c>
      <c r="D327" s="28">
        <v>8</v>
      </c>
      <c r="E327" t="s">
        <v>28</v>
      </c>
      <c r="F327" t="s">
        <v>301</v>
      </c>
      <c r="G327" s="29">
        <v>44235</v>
      </c>
      <c r="H327" s="30">
        <v>44235</v>
      </c>
      <c r="I327" s="31">
        <v>34</v>
      </c>
      <c r="J327" t="s">
        <v>30</v>
      </c>
      <c r="L327" t="s">
        <v>31</v>
      </c>
      <c r="M327" t="s">
        <v>32</v>
      </c>
      <c r="P327" t="s">
        <v>26</v>
      </c>
      <c r="Q327" t="s">
        <v>33</v>
      </c>
      <c r="R327" t="s">
        <v>34</v>
      </c>
      <c r="W327" s="32">
        <v>-18296.189999999999</v>
      </c>
      <c r="X327" t="s">
        <v>314</v>
      </c>
      <c r="Y327" t="s">
        <v>36</v>
      </c>
      <c r="Z327" t="s">
        <v>36</v>
      </c>
    </row>
    <row r="328" spans="1:26" x14ac:dyDescent="0.3">
      <c r="A328" t="s">
        <v>26</v>
      </c>
      <c r="B328" t="s">
        <v>27</v>
      </c>
      <c r="C328" s="27">
        <v>2021</v>
      </c>
      <c r="D328" s="28">
        <v>8</v>
      </c>
      <c r="E328" t="s">
        <v>28</v>
      </c>
      <c r="F328" t="s">
        <v>301</v>
      </c>
      <c r="G328" s="29">
        <v>44235</v>
      </c>
      <c r="H328" s="30">
        <v>44235</v>
      </c>
      <c r="I328" s="31">
        <v>35</v>
      </c>
      <c r="J328" t="s">
        <v>30</v>
      </c>
      <c r="L328" t="s">
        <v>31</v>
      </c>
      <c r="M328" t="s">
        <v>32</v>
      </c>
      <c r="P328" t="s">
        <v>26</v>
      </c>
      <c r="Q328" t="s">
        <v>33</v>
      </c>
      <c r="R328" t="s">
        <v>34</v>
      </c>
      <c r="W328" s="32">
        <v>-10739.88</v>
      </c>
      <c r="X328" t="s">
        <v>315</v>
      </c>
      <c r="Y328" t="s">
        <v>36</v>
      </c>
      <c r="Z328" t="s">
        <v>36</v>
      </c>
    </row>
    <row r="329" spans="1:26" x14ac:dyDescent="0.3">
      <c r="A329" t="s">
        <v>26</v>
      </c>
      <c r="B329" t="s">
        <v>27</v>
      </c>
      <c r="C329" s="27">
        <v>2021</v>
      </c>
      <c r="D329" s="28">
        <v>8</v>
      </c>
      <c r="E329" t="s">
        <v>28</v>
      </c>
      <c r="F329" t="s">
        <v>301</v>
      </c>
      <c r="G329" s="29">
        <v>44235</v>
      </c>
      <c r="H329" s="30">
        <v>44235</v>
      </c>
      <c r="I329" s="31">
        <v>36</v>
      </c>
      <c r="J329" t="s">
        <v>30</v>
      </c>
      <c r="L329" t="s">
        <v>31</v>
      </c>
      <c r="M329" t="s">
        <v>32</v>
      </c>
      <c r="P329" t="s">
        <v>26</v>
      </c>
      <c r="Q329" t="s">
        <v>33</v>
      </c>
      <c r="R329" t="s">
        <v>34</v>
      </c>
      <c r="W329" s="32">
        <v>-21430.21</v>
      </c>
      <c r="X329" t="s">
        <v>316</v>
      </c>
      <c r="Y329" t="s">
        <v>36</v>
      </c>
      <c r="Z329" t="s">
        <v>36</v>
      </c>
    </row>
    <row r="330" spans="1:26" x14ac:dyDescent="0.3">
      <c r="A330" t="s">
        <v>26</v>
      </c>
      <c r="B330" t="s">
        <v>27</v>
      </c>
      <c r="C330" s="27">
        <v>2021</v>
      </c>
      <c r="D330" s="28">
        <v>8</v>
      </c>
      <c r="E330" t="s">
        <v>28</v>
      </c>
      <c r="F330" t="s">
        <v>301</v>
      </c>
      <c r="G330" s="29">
        <v>44235</v>
      </c>
      <c r="H330" s="30">
        <v>44235</v>
      </c>
      <c r="I330" s="31">
        <v>37</v>
      </c>
      <c r="J330" t="s">
        <v>30</v>
      </c>
      <c r="L330" t="s">
        <v>31</v>
      </c>
      <c r="M330" t="s">
        <v>32</v>
      </c>
      <c r="P330" t="s">
        <v>26</v>
      </c>
      <c r="Q330" t="s">
        <v>33</v>
      </c>
      <c r="R330" t="s">
        <v>34</v>
      </c>
      <c r="W330" s="32">
        <v>-9691.98</v>
      </c>
      <c r="X330" t="s">
        <v>317</v>
      </c>
      <c r="Y330" t="s">
        <v>36</v>
      </c>
      <c r="Z330" t="s">
        <v>36</v>
      </c>
    </row>
    <row r="331" spans="1:26" x14ac:dyDescent="0.3">
      <c r="A331" t="s">
        <v>26</v>
      </c>
      <c r="B331" t="s">
        <v>27</v>
      </c>
      <c r="C331" s="27">
        <v>2021</v>
      </c>
      <c r="D331" s="28">
        <v>8</v>
      </c>
      <c r="E331" t="s">
        <v>28</v>
      </c>
      <c r="F331" t="s">
        <v>301</v>
      </c>
      <c r="G331" s="29">
        <v>44235</v>
      </c>
      <c r="H331" s="30">
        <v>44235</v>
      </c>
      <c r="I331" s="31">
        <v>38</v>
      </c>
      <c r="J331" t="s">
        <v>30</v>
      </c>
      <c r="L331" t="s">
        <v>31</v>
      </c>
      <c r="M331" t="s">
        <v>32</v>
      </c>
      <c r="P331" t="s">
        <v>26</v>
      </c>
      <c r="Q331" t="s">
        <v>33</v>
      </c>
      <c r="R331" t="s">
        <v>34</v>
      </c>
      <c r="W331" s="32">
        <v>-9738.99</v>
      </c>
      <c r="X331" t="s">
        <v>318</v>
      </c>
      <c r="Y331" t="s">
        <v>36</v>
      </c>
      <c r="Z331" t="s">
        <v>36</v>
      </c>
    </row>
    <row r="332" spans="1:26" x14ac:dyDescent="0.3">
      <c r="A332" t="s">
        <v>26</v>
      </c>
      <c r="B332" t="s">
        <v>27</v>
      </c>
      <c r="C332" s="27">
        <v>2021</v>
      </c>
      <c r="D332" s="28">
        <v>8</v>
      </c>
      <c r="E332" t="s">
        <v>28</v>
      </c>
      <c r="F332" t="s">
        <v>301</v>
      </c>
      <c r="G332" s="29">
        <v>44235</v>
      </c>
      <c r="H332" s="30">
        <v>44235</v>
      </c>
      <c r="I332" s="31">
        <v>39</v>
      </c>
      <c r="J332" t="s">
        <v>30</v>
      </c>
      <c r="L332" t="s">
        <v>31</v>
      </c>
      <c r="M332" t="s">
        <v>32</v>
      </c>
      <c r="P332" t="s">
        <v>26</v>
      </c>
      <c r="Q332" t="s">
        <v>33</v>
      </c>
      <c r="R332" t="s">
        <v>34</v>
      </c>
      <c r="W332" s="32">
        <v>-2248.6</v>
      </c>
      <c r="X332" t="s">
        <v>319</v>
      </c>
      <c r="Y332" t="s">
        <v>36</v>
      </c>
      <c r="Z332" t="s">
        <v>36</v>
      </c>
    </row>
    <row r="333" spans="1:26" x14ac:dyDescent="0.3">
      <c r="A333" t="s">
        <v>26</v>
      </c>
      <c r="B333" t="s">
        <v>27</v>
      </c>
      <c r="C333" s="27">
        <v>2021</v>
      </c>
      <c r="D333" s="28">
        <v>8</v>
      </c>
      <c r="E333" t="s">
        <v>28</v>
      </c>
      <c r="F333" t="s">
        <v>301</v>
      </c>
      <c r="G333" s="29">
        <v>44235</v>
      </c>
      <c r="H333" s="30">
        <v>44235</v>
      </c>
      <c r="I333" s="31">
        <v>128</v>
      </c>
      <c r="J333" t="s">
        <v>30</v>
      </c>
      <c r="K333" t="s">
        <v>37</v>
      </c>
      <c r="L333" t="s">
        <v>38</v>
      </c>
      <c r="M333" t="s">
        <v>39</v>
      </c>
      <c r="P333" t="s">
        <v>26</v>
      </c>
      <c r="Q333" t="s">
        <v>33</v>
      </c>
      <c r="R333" t="s">
        <v>34</v>
      </c>
      <c r="S333" t="s">
        <v>112</v>
      </c>
      <c r="W333" s="32">
        <v>7924.46</v>
      </c>
      <c r="X333" t="s">
        <v>302</v>
      </c>
      <c r="Y333" t="s">
        <v>320</v>
      </c>
      <c r="Z333" t="s">
        <v>36</v>
      </c>
    </row>
    <row r="334" spans="1:26" x14ac:dyDescent="0.3">
      <c r="A334" t="s">
        <v>26</v>
      </c>
      <c r="B334" t="s">
        <v>27</v>
      </c>
      <c r="C334" s="27">
        <v>2021</v>
      </c>
      <c r="D334" s="28">
        <v>8</v>
      </c>
      <c r="E334" t="s">
        <v>28</v>
      </c>
      <c r="F334" t="s">
        <v>301</v>
      </c>
      <c r="G334" s="29">
        <v>44235</v>
      </c>
      <c r="H334" s="30">
        <v>44235</v>
      </c>
      <c r="I334" s="31">
        <v>129</v>
      </c>
      <c r="J334" t="s">
        <v>30</v>
      </c>
      <c r="K334" t="s">
        <v>37</v>
      </c>
      <c r="L334" t="s">
        <v>38</v>
      </c>
      <c r="M334" t="s">
        <v>39</v>
      </c>
      <c r="P334" t="s">
        <v>26</v>
      </c>
      <c r="Q334" t="s">
        <v>33</v>
      </c>
      <c r="R334" t="s">
        <v>34</v>
      </c>
      <c r="S334" t="s">
        <v>321</v>
      </c>
      <c r="W334" s="32">
        <v>7216.47</v>
      </c>
      <c r="X334" t="s">
        <v>303</v>
      </c>
      <c r="Y334" t="s">
        <v>322</v>
      </c>
      <c r="Z334" t="s">
        <v>36</v>
      </c>
    </row>
    <row r="335" spans="1:26" x14ac:dyDescent="0.3">
      <c r="A335" t="s">
        <v>26</v>
      </c>
      <c r="B335" t="s">
        <v>27</v>
      </c>
      <c r="C335" s="27">
        <v>2021</v>
      </c>
      <c r="D335" s="28">
        <v>8</v>
      </c>
      <c r="E335" t="s">
        <v>28</v>
      </c>
      <c r="F335" t="s">
        <v>301</v>
      </c>
      <c r="G335" s="29">
        <v>44235</v>
      </c>
      <c r="H335" s="30">
        <v>44235</v>
      </c>
      <c r="I335" s="31">
        <v>130</v>
      </c>
      <c r="J335" t="s">
        <v>30</v>
      </c>
      <c r="K335" t="s">
        <v>37</v>
      </c>
      <c r="L335" t="s">
        <v>38</v>
      </c>
      <c r="M335" t="s">
        <v>39</v>
      </c>
      <c r="P335" t="s">
        <v>26</v>
      </c>
      <c r="Q335" t="s">
        <v>33</v>
      </c>
      <c r="R335" t="s">
        <v>34</v>
      </c>
      <c r="S335" t="s">
        <v>153</v>
      </c>
      <c r="W335" s="32">
        <v>1973.8</v>
      </c>
      <c r="X335" t="s">
        <v>304</v>
      </c>
      <c r="Y335" t="s">
        <v>323</v>
      </c>
      <c r="Z335" t="s">
        <v>36</v>
      </c>
    </row>
    <row r="336" spans="1:26" x14ac:dyDescent="0.3">
      <c r="A336" t="s">
        <v>26</v>
      </c>
      <c r="B336" t="s">
        <v>27</v>
      </c>
      <c r="C336" s="27">
        <v>2021</v>
      </c>
      <c r="D336" s="28">
        <v>8</v>
      </c>
      <c r="E336" t="s">
        <v>28</v>
      </c>
      <c r="F336" t="s">
        <v>301</v>
      </c>
      <c r="G336" s="29">
        <v>44235</v>
      </c>
      <c r="H336" s="30">
        <v>44235</v>
      </c>
      <c r="I336" s="31">
        <v>131</v>
      </c>
      <c r="J336" t="s">
        <v>30</v>
      </c>
      <c r="K336" t="s">
        <v>37</v>
      </c>
      <c r="L336" t="s">
        <v>38</v>
      </c>
      <c r="M336" t="s">
        <v>39</v>
      </c>
      <c r="P336" t="s">
        <v>26</v>
      </c>
      <c r="Q336" t="s">
        <v>33</v>
      </c>
      <c r="R336" t="s">
        <v>34</v>
      </c>
      <c r="S336" t="s">
        <v>66</v>
      </c>
      <c r="W336" s="32">
        <v>15074.26</v>
      </c>
      <c r="X336" t="s">
        <v>305</v>
      </c>
      <c r="Y336" t="s">
        <v>324</v>
      </c>
      <c r="Z336" t="s">
        <v>36</v>
      </c>
    </row>
    <row r="337" spans="1:26" x14ac:dyDescent="0.3">
      <c r="A337" t="s">
        <v>26</v>
      </c>
      <c r="B337" t="s">
        <v>27</v>
      </c>
      <c r="C337" s="27">
        <v>2021</v>
      </c>
      <c r="D337" s="28">
        <v>8</v>
      </c>
      <c r="E337" t="s">
        <v>28</v>
      </c>
      <c r="F337" t="s">
        <v>301</v>
      </c>
      <c r="G337" s="29">
        <v>44235</v>
      </c>
      <c r="H337" s="30">
        <v>44235</v>
      </c>
      <c r="I337" s="31">
        <v>132</v>
      </c>
      <c r="J337" t="s">
        <v>30</v>
      </c>
      <c r="K337" t="s">
        <v>37</v>
      </c>
      <c r="L337" t="s">
        <v>38</v>
      </c>
      <c r="M337" t="s">
        <v>39</v>
      </c>
      <c r="P337" t="s">
        <v>26</v>
      </c>
      <c r="Q337" t="s">
        <v>33</v>
      </c>
      <c r="R337" t="s">
        <v>34</v>
      </c>
      <c r="S337" t="s">
        <v>95</v>
      </c>
      <c r="W337" s="32">
        <v>2500</v>
      </c>
      <c r="X337" t="s">
        <v>306</v>
      </c>
      <c r="Y337" t="s">
        <v>325</v>
      </c>
      <c r="Z337" t="s">
        <v>36</v>
      </c>
    </row>
    <row r="338" spans="1:26" x14ac:dyDescent="0.3">
      <c r="A338" t="s">
        <v>26</v>
      </c>
      <c r="B338" t="s">
        <v>27</v>
      </c>
      <c r="C338" s="27">
        <v>2021</v>
      </c>
      <c r="D338" s="28">
        <v>8</v>
      </c>
      <c r="E338" t="s">
        <v>28</v>
      </c>
      <c r="F338" t="s">
        <v>301</v>
      </c>
      <c r="G338" s="29">
        <v>44235</v>
      </c>
      <c r="H338" s="30">
        <v>44235</v>
      </c>
      <c r="I338" s="31">
        <v>133</v>
      </c>
      <c r="J338" t="s">
        <v>30</v>
      </c>
      <c r="K338" t="s">
        <v>37</v>
      </c>
      <c r="L338" t="s">
        <v>38</v>
      </c>
      <c r="M338" t="s">
        <v>39</v>
      </c>
      <c r="P338" t="s">
        <v>26</v>
      </c>
      <c r="Q338" t="s">
        <v>33</v>
      </c>
      <c r="R338" t="s">
        <v>34</v>
      </c>
      <c r="S338" t="s">
        <v>326</v>
      </c>
      <c r="W338" s="32">
        <v>9570.8799999999992</v>
      </c>
      <c r="X338" t="s">
        <v>307</v>
      </c>
      <c r="Y338" t="s">
        <v>327</v>
      </c>
      <c r="Z338" t="s">
        <v>36</v>
      </c>
    </row>
    <row r="339" spans="1:26" x14ac:dyDescent="0.3">
      <c r="A339" t="s">
        <v>26</v>
      </c>
      <c r="B339" t="s">
        <v>27</v>
      </c>
      <c r="C339" s="27">
        <v>2021</v>
      </c>
      <c r="D339" s="28">
        <v>8</v>
      </c>
      <c r="E339" t="s">
        <v>28</v>
      </c>
      <c r="F339" t="s">
        <v>301</v>
      </c>
      <c r="G339" s="29">
        <v>44235</v>
      </c>
      <c r="H339" s="30">
        <v>44235</v>
      </c>
      <c r="I339" s="31">
        <v>134</v>
      </c>
      <c r="J339" t="s">
        <v>30</v>
      </c>
      <c r="K339" t="s">
        <v>37</v>
      </c>
      <c r="L339" t="s">
        <v>38</v>
      </c>
      <c r="M339" t="s">
        <v>39</v>
      </c>
      <c r="P339" t="s">
        <v>26</v>
      </c>
      <c r="Q339" t="s">
        <v>33</v>
      </c>
      <c r="R339" t="s">
        <v>34</v>
      </c>
      <c r="S339" t="s">
        <v>87</v>
      </c>
      <c r="W339" s="32">
        <v>19581</v>
      </c>
      <c r="X339" t="s">
        <v>308</v>
      </c>
      <c r="Y339" t="s">
        <v>328</v>
      </c>
      <c r="Z339" t="s">
        <v>36</v>
      </c>
    </row>
    <row r="340" spans="1:26" x14ac:dyDescent="0.3">
      <c r="A340" t="s">
        <v>26</v>
      </c>
      <c r="B340" t="s">
        <v>27</v>
      </c>
      <c r="C340" s="27">
        <v>2021</v>
      </c>
      <c r="D340" s="28">
        <v>8</v>
      </c>
      <c r="E340" t="s">
        <v>28</v>
      </c>
      <c r="F340" t="s">
        <v>301</v>
      </c>
      <c r="G340" s="29">
        <v>44235</v>
      </c>
      <c r="H340" s="30">
        <v>44235</v>
      </c>
      <c r="I340" s="31">
        <v>135</v>
      </c>
      <c r="J340" t="s">
        <v>30</v>
      </c>
      <c r="K340" t="s">
        <v>37</v>
      </c>
      <c r="L340" t="s">
        <v>38</v>
      </c>
      <c r="M340" t="s">
        <v>39</v>
      </c>
      <c r="P340" t="s">
        <v>26</v>
      </c>
      <c r="Q340" t="s">
        <v>33</v>
      </c>
      <c r="R340" t="s">
        <v>34</v>
      </c>
      <c r="S340" t="s">
        <v>329</v>
      </c>
      <c r="W340" s="32">
        <v>6247.02</v>
      </c>
      <c r="X340" t="s">
        <v>309</v>
      </c>
      <c r="Y340" t="s">
        <v>330</v>
      </c>
      <c r="Z340" t="s">
        <v>36</v>
      </c>
    </row>
    <row r="341" spans="1:26" x14ac:dyDescent="0.3">
      <c r="A341" t="s">
        <v>26</v>
      </c>
      <c r="B341" t="s">
        <v>27</v>
      </c>
      <c r="C341" s="27">
        <v>2021</v>
      </c>
      <c r="D341" s="28">
        <v>8</v>
      </c>
      <c r="E341" t="s">
        <v>28</v>
      </c>
      <c r="F341" t="s">
        <v>301</v>
      </c>
      <c r="G341" s="29">
        <v>44235</v>
      </c>
      <c r="H341" s="30">
        <v>44235</v>
      </c>
      <c r="I341" s="31">
        <v>136</v>
      </c>
      <c r="J341" t="s">
        <v>30</v>
      </c>
      <c r="K341" t="s">
        <v>37</v>
      </c>
      <c r="L341" t="s">
        <v>38</v>
      </c>
      <c r="M341" t="s">
        <v>39</v>
      </c>
      <c r="P341" t="s">
        <v>26</v>
      </c>
      <c r="Q341" t="s">
        <v>33</v>
      </c>
      <c r="R341" t="s">
        <v>34</v>
      </c>
      <c r="S341" t="s">
        <v>331</v>
      </c>
      <c r="W341" s="32">
        <v>19555</v>
      </c>
      <c r="X341" t="s">
        <v>310</v>
      </c>
      <c r="Y341" t="s">
        <v>332</v>
      </c>
      <c r="Z341" t="s">
        <v>36</v>
      </c>
    </row>
    <row r="342" spans="1:26" x14ac:dyDescent="0.3">
      <c r="A342" t="s">
        <v>26</v>
      </c>
      <c r="B342" t="s">
        <v>27</v>
      </c>
      <c r="C342" s="27">
        <v>2021</v>
      </c>
      <c r="D342" s="28">
        <v>8</v>
      </c>
      <c r="E342" t="s">
        <v>28</v>
      </c>
      <c r="F342" t="s">
        <v>301</v>
      </c>
      <c r="G342" s="29">
        <v>44235</v>
      </c>
      <c r="H342" s="30">
        <v>44235</v>
      </c>
      <c r="I342" s="31">
        <v>137</v>
      </c>
      <c r="J342" t="s">
        <v>30</v>
      </c>
      <c r="K342" t="s">
        <v>37</v>
      </c>
      <c r="L342" t="s">
        <v>38</v>
      </c>
      <c r="M342" t="s">
        <v>39</v>
      </c>
      <c r="P342" t="s">
        <v>26</v>
      </c>
      <c r="Q342" t="s">
        <v>33</v>
      </c>
      <c r="R342" t="s">
        <v>34</v>
      </c>
      <c r="S342" t="s">
        <v>333</v>
      </c>
      <c r="W342" s="32">
        <v>24385.759999999998</v>
      </c>
      <c r="X342" t="s">
        <v>311</v>
      </c>
      <c r="Y342" t="s">
        <v>334</v>
      </c>
      <c r="Z342" t="s">
        <v>36</v>
      </c>
    </row>
    <row r="343" spans="1:26" x14ac:dyDescent="0.3">
      <c r="A343" t="s">
        <v>26</v>
      </c>
      <c r="B343" t="s">
        <v>27</v>
      </c>
      <c r="C343" s="27">
        <v>2021</v>
      </c>
      <c r="D343" s="28">
        <v>8</v>
      </c>
      <c r="E343" t="s">
        <v>28</v>
      </c>
      <c r="F343" t="s">
        <v>301</v>
      </c>
      <c r="G343" s="29">
        <v>44235</v>
      </c>
      <c r="H343" s="30">
        <v>44235</v>
      </c>
      <c r="I343" s="31">
        <v>138</v>
      </c>
      <c r="J343" t="s">
        <v>30</v>
      </c>
      <c r="K343" t="s">
        <v>37</v>
      </c>
      <c r="L343" t="s">
        <v>38</v>
      </c>
      <c r="M343" t="s">
        <v>39</v>
      </c>
      <c r="P343" t="s">
        <v>26</v>
      </c>
      <c r="Q343" t="s">
        <v>33</v>
      </c>
      <c r="R343" t="s">
        <v>34</v>
      </c>
      <c r="S343" t="s">
        <v>78</v>
      </c>
      <c r="W343" s="32">
        <v>10393</v>
      </c>
      <c r="X343" t="s">
        <v>312</v>
      </c>
      <c r="Y343" t="s">
        <v>335</v>
      </c>
      <c r="Z343" t="s">
        <v>36</v>
      </c>
    </row>
    <row r="344" spans="1:26" x14ac:dyDescent="0.3">
      <c r="A344" t="s">
        <v>26</v>
      </c>
      <c r="B344" t="s">
        <v>27</v>
      </c>
      <c r="C344" s="27">
        <v>2021</v>
      </c>
      <c r="D344" s="28">
        <v>8</v>
      </c>
      <c r="E344" t="s">
        <v>28</v>
      </c>
      <c r="F344" t="s">
        <v>301</v>
      </c>
      <c r="G344" s="29">
        <v>44235</v>
      </c>
      <c r="H344" s="30">
        <v>44235</v>
      </c>
      <c r="I344" s="31">
        <v>139</v>
      </c>
      <c r="J344" t="s">
        <v>30</v>
      </c>
      <c r="K344" t="s">
        <v>37</v>
      </c>
      <c r="L344" t="s">
        <v>38</v>
      </c>
      <c r="M344" t="s">
        <v>39</v>
      </c>
      <c r="P344" t="s">
        <v>26</v>
      </c>
      <c r="Q344" t="s">
        <v>33</v>
      </c>
      <c r="R344" t="s">
        <v>34</v>
      </c>
      <c r="S344" t="s">
        <v>336</v>
      </c>
      <c r="W344" s="32">
        <v>4478.24</v>
      </c>
      <c r="X344" t="s">
        <v>313</v>
      </c>
      <c r="Y344" t="s">
        <v>337</v>
      </c>
      <c r="Z344" t="s">
        <v>36</v>
      </c>
    </row>
    <row r="345" spans="1:26" x14ac:dyDescent="0.3">
      <c r="A345" t="s">
        <v>26</v>
      </c>
      <c r="B345" t="s">
        <v>27</v>
      </c>
      <c r="C345" s="27">
        <v>2021</v>
      </c>
      <c r="D345" s="28">
        <v>8</v>
      </c>
      <c r="E345" t="s">
        <v>28</v>
      </c>
      <c r="F345" t="s">
        <v>301</v>
      </c>
      <c r="G345" s="29">
        <v>44235</v>
      </c>
      <c r="H345" s="30">
        <v>44235</v>
      </c>
      <c r="I345" s="31">
        <v>140</v>
      </c>
      <c r="J345" t="s">
        <v>30</v>
      </c>
      <c r="K345" t="s">
        <v>37</v>
      </c>
      <c r="L345" t="s">
        <v>38</v>
      </c>
      <c r="M345" t="s">
        <v>39</v>
      </c>
      <c r="P345" t="s">
        <v>26</v>
      </c>
      <c r="Q345" t="s">
        <v>33</v>
      </c>
      <c r="R345" t="s">
        <v>34</v>
      </c>
      <c r="S345" t="s">
        <v>262</v>
      </c>
      <c r="W345" s="32">
        <v>18296.189999999999</v>
      </c>
      <c r="X345" t="s">
        <v>314</v>
      </c>
      <c r="Y345" t="s">
        <v>338</v>
      </c>
      <c r="Z345" t="s">
        <v>36</v>
      </c>
    </row>
    <row r="346" spans="1:26" x14ac:dyDescent="0.3">
      <c r="A346" t="s">
        <v>26</v>
      </c>
      <c r="B346" t="s">
        <v>27</v>
      </c>
      <c r="C346" s="27">
        <v>2021</v>
      </c>
      <c r="D346" s="28">
        <v>8</v>
      </c>
      <c r="E346" t="s">
        <v>28</v>
      </c>
      <c r="F346" t="s">
        <v>301</v>
      </c>
      <c r="G346" s="29">
        <v>44235</v>
      </c>
      <c r="H346" s="30">
        <v>44235</v>
      </c>
      <c r="I346" s="31">
        <v>141</v>
      </c>
      <c r="J346" t="s">
        <v>30</v>
      </c>
      <c r="K346" t="s">
        <v>37</v>
      </c>
      <c r="L346" t="s">
        <v>38</v>
      </c>
      <c r="M346" t="s">
        <v>39</v>
      </c>
      <c r="P346" t="s">
        <v>26</v>
      </c>
      <c r="Q346" t="s">
        <v>33</v>
      </c>
      <c r="R346" t="s">
        <v>34</v>
      </c>
      <c r="S346" t="s">
        <v>236</v>
      </c>
      <c r="W346" s="32">
        <v>10739.88</v>
      </c>
      <c r="X346" t="s">
        <v>315</v>
      </c>
      <c r="Y346" t="s">
        <v>339</v>
      </c>
      <c r="Z346" t="s">
        <v>36</v>
      </c>
    </row>
    <row r="347" spans="1:26" x14ac:dyDescent="0.3">
      <c r="A347" t="s">
        <v>26</v>
      </c>
      <c r="B347" t="s">
        <v>27</v>
      </c>
      <c r="C347" s="27">
        <v>2021</v>
      </c>
      <c r="D347" s="28">
        <v>8</v>
      </c>
      <c r="E347" t="s">
        <v>28</v>
      </c>
      <c r="F347" t="s">
        <v>301</v>
      </c>
      <c r="G347" s="29">
        <v>44235</v>
      </c>
      <c r="H347" s="30">
        <v>44235</v>
      </c>
      <c r="I347" s="31">
        <v>142</v>
      </c>
      <c r="J347" t="s">
        <v>30</v>
      </c>
      <c r="K347" t="s">
        <v>37</v>
      </c>
      <c r="L347" t="s">
        <v>38</v>
      </c>
      <c r="M347" t="s">
        <v>39</v>
      </c>
      <c r="P347" t="s">
        <v>26</v>
      </c>
      <c r="Q347" t="s">
        <v>33</v>
      </c>
      <c r="R347" t="s">
        <v>34</v>
      </c>
      <c r="S347" t="s">
        <v>236</v>
      </c>
      <c r="W347" s="32">
        <v>9691.98</v>
      </c>
      <c r="X347" t="s">
        <v>317</v>
      </c>
      <c r="Y347" t="s">
        <v>340</v>
      </c>
      <c r="Z347" t="s">
        <v>36</v>
      </c>
    </row>
    <row r="348" spans="1:26" x14ac:dyDescent="0.3">
      <c r="A348" t="s">
        <v>26</v>
      </c>
      <c r="B348" t="s">
        <v>27</v>
      </c>
      <c r="C348" s="27">
        <v>2021</v>
      </c>
      <c r="D348" s="28">
        <v>8</v>
      </c>
      <c r="E348" t="s">
        <v>28</v>
      </c>
      <c r="F348" t="s">
        <v>301</v>
      </c>
      <c r="G348" s="29">
        <v>44235</v>
      </c>
      <c r="H348" s="30">
        <v>44235</v>
      </c>
      <c r="I348" s="31">
        <v>175</v>
      </c>
      <c r="J348" t="s">
        <v>30</v>
      </c>
      <c r="K348" t="s">
        <v>37</v>
      </c>
      <c r="L348" t="s">
        <v>82</v>
      </c>
      <c r="M348" t="s">
        <v>39</v>
      </c>
      <c r="P348" t="s">
        <v>26</v>
      </c>
      <c r="Q348" t="s">
        <v>33</v>
      </c>
      <c r="R348" t="s">
        <v>34</v>
      </c>
      <c r="S348" t="s">
        <v>126</v>
      </c>
      <c r="W348" s="32">
        <v>21430.21</v>
      </c>
      <c r="X348" t="s">
        <v>316</v>
      </c>
      <c r="Y348" t="s">
        <v>341</v>
      </c>
      <c r="Z348" t="s">
        <v>36</v>
      </c>
    </row>
    <row r="349" spans="1:26" x14ac:dyDescent="0.3">
      <c r="A349" t="s">
        <v>26</v>
      </c>
      <c r="B349" t="s">
        <v>27</v>
      </c>
      <c r="C349" s="27">
        <v>2021</v>
      </c>
      <c r="D349" s="28">
        <v>8</v>
      </c>
      <c r="E349" t="s">
        <v>28</v>
      </c>
      <c r="F349" t="s">
        <v>301</v>
      </c>
      <c r="G349" s="29">
        <v>44235</v>
      </c>
      <c r="H349" s="30">
        <v>44235</v>
      </c>
      <c r="I349" s="31">
        <v>176</v>
      </c>
      <c r="J349" t="s">
        <v>30</v>
      </c>
      <c r="K349" t="s">
        <v>37</v>
      </c>
      <c r="L349" t="s">
        <v>82</v>
      </c>
      <c r="M349" t="s">
        <v>39</v>
      </c>
      <c r="P349" t="s">
        <v>26</v>
      </c>
      <c r="Q349" t="s">
        <v>33</v>
      </c>
      <c r="R349" t="s">
        <v>34</v>
      </c>
      <c r="S349" t="s">
        <v>87</v>
      </c>
      <c r="W349" s="32">
        <v>9738.99</v>
      </c>
      <c r="X349" t="s">
        <v>318</v>
      </c>
      <c r="Y349" t="s">
        <v>342</v>
      </c>
      <c r="Z349" t="s">
        <v>36</v>
      </c>
    </row>
    <row r="350" spans="1:26" x14ac:dyDescent="0.3">
      <c r="A350" t="s">
        <v>26</v>
      </c>
      <c r="B350" t="s">
        <v>27</v>
      </c>
      <c r="C350" s="27">
        <v>2021</v>
      </c>
      <c r="D350" s="28">
        <v>8</v>
      </c>
      <c r="E350" t="s">
        <v>28</v>
      </c>
      <c r="F350" t="s">
        <v>301</v>
      </c>
      <c r="G350" s="29">
        <v>44235</v>
      </c>
      <c r="H350" s="30">
        <v>44235</v>
      </c>
      <c r="I350" s="31">
        <v>177</v>
      </c>
      <c r="J350" t="s">
        <v>30</v>
      </c>
      <c r="K350" t="s">
        <v>37</v>
      </c>
      <c r="L350" t="s">
        <v>82</v>
      </c>
      <c r="M350" t="s">
        <v>39</v>
      </c>
      <c r="P350" t="s">
        <v>26</v>
      </c>
      <c r="Q350" t="s">
        <v>33</v>
      </c>
      <c r="R350" t="s">
        <v>34</v>
      </c>
      <c r="S350" t="s">
        <v>236</v>
      </c>
      <c r="W350" s="32">
        <v>2248.6</v>
      </c>
      <c r="X350" t="s">
        <v>319</v>
      </c>
      <c r="Y350" t="s">
        <v>343</v>
      </c>
      <c r="Z350" t="s">
        <v>36</v>
      </c>
    </row>
    <row r="351" spans="1:26" x14ac:dyDescent="0.3">
      <c r="A351" t="s">
        <v>26</v>
      </c>
      <c r="B351" t="s">
        <v>27</v>
      </c>
      <c r="C351" s="27">
        <v>2021</v>
      </c>
      <c r="D351" s="28">
        <v>8</v>
      </c>
      <c r="E351" t="s">
        <v>28</v>
      </c>
      <c r="F351" t="s">
        <v>344</v>
      </c>
      <c r="G351" s="29">
        <v>44235</v>
      </c>
      <c r="H351" s="30">
        <v>44235</v>
      </c>
      <c r="I351" s="31">
        <v>2</v>
      </c>
      <c r="J351" t="s">
        <v>30</v>
      </c>
      <c r="L351" t="s">
        <v>43</v>
      </c>
      <c r="M351" t="s">
        <v>32</v>
      </c>
      <c r="P351" t="s">
        <v>26</v>
      </c>
      <c r="Q351" t="s">
        <v>33</v>
      </c>
      <c r="R351" t="s">
        <v>34</v>
      </c>
      <c r="W351" s="32">
        <v>-19581</v>
      </c>
      <c r="X351" t="s">
        <v>308</v>
      </c>
      <c r="Y351" t="s">
        <v>44</v>
      </c>
      <c r="Z351" t="s">
        <v>45</v>
      </c>
    </row>
    <row r="352" spans="1:26" x14ac:dyDescent="0.3">
      <c r="A352" t="s">
        <v>26</v>
      </c>
      <c r="B352" t="s">
        <v>27</v>
      </c>
      <c r="C352" s="27">
        <v>2021</v>
      </c>
      <c r="D352" s="28">
        <v>8</v>
      </c>
      <c r="E352" t="s">
        <v>28</v>
      </c>
      <c r="F352" t="s">
        <v>344</v>
      </c>
      <c r="G352" s="29">
        <v>44235</v>
      </c>
      <c r="H352" s="30">
        <v>44235</v>
      </c>
      <c r="I352" s="31">
        <v>10</v>
      </c>
      <c r="J352" t="s">
        <v>30</v>
      </c>
      <c r="L352" t="s">
        <v>43</v>
      </c>
      <c r="M352" t="s">
        <v>32</v>
      </c>
      <c r="P352" t="s">
        <v>26</v>
      </c>
      <c r="Q352" t="s">
        <v>33</v>
      </c>
      <c r="R352" t="s">
        <v>34</v>
      </c>
      <c r="W352" s="32">
        <v>-6247.02</v>
      </c>
      <c r="X352" t="s">
        <v>309</v>
      </c>
      <c r="Y352" t="s">
        <v>44</v>
      </c>
      <c r="Z352" t="s">
        <v>45</v>
      </c>
    </row>
    <row r="353" spans="1:26" x14ac:dyDescent="0.3">
      <c r="A353" t="s">
        <v>26</v>
      </c>
      <c r="B353" t="s">
        <v>27</v>
      </c>
      <c r="C353" s="27">
        <v>2021</v>
      </c>
      <c r="D353" s="28">
        <v>8</v>
      </c>
      <c r="E353" t="s">
        <v>28</v>
      </c>
      <c r="F353" t="s">
        <v>344</v>
      </c>
      <c r="G353" s="29">
        <v>44235</v>
      </c>
      <c r="H353" s="30">
        <v>44235</v>
      </c>
      <c r="I353" s="31">
        <v>11</v>
      </c>
      <c r="J353" t="s">
        <v>30</v>
      </c>
      <c r="L353" t="s">
        <v>43</v>
      </c>
      <c r="M353" t="s">
        <v>32</v>
      </c>
      <c r="P353" t="s">
        <v>26</v>
      </c>
      <c r="Q353" t="s">
        <v>33</v>
      </c>
      <c r="R353" t="s">
        <v>34</v>
      </c>
      <c r="W353" s="32">
        <v>-19555</v>
      </c>
      <c r="X353" t="s">
        <v>310</v>
      </c>
      <c r="Y353" t="s">
        <v>44</v>
      </c>
      <c r="Z353" t="s">
        <v>45</v>
      </c>
    </row>
    <row r="354" spans="1:26" x14ac:dyDescent="0.3">
      <c r="A354" t="s">
        <v>26</v>
      </c>
      <c r="B354" t="s">
        <v>27</v>
      </c>
      <c r="C354" s="27">
        <v>2021</v>
      </c>
      <c r="D354" s="28">
        <v>8</v>
      </c>
      <c r="E354" t="s">
        <v>28</v>
      </c>
      <c r="F354" t="s">
        <v>344</v>
      </c>
      <c r="G354" s="29">
        <v>44235</v>
      </c>
      <c r="H354" s="30">
        <v>44235</v>
      </c>
      <c r="I354" s="31">
        <v>12</v>
      </c>
      <c r="J354" t="s">
        <v>30</v>
      </c>
      <c r="L354" t="s">
        <v>43</v>
      </c>
      <c r="M354" t="s">
        <v>32</v>
      </c>
      <c r="P354" t="s">
        <v>26</v>
      </c>
      <c r="Q354" t="s">
        <v>33</v>
      </c>
      <c r="R354" t="s">
        <v>34</v>
      </c>
      <c r="W354" s="32">
        <v>-24385.759999999998</v>
      </c>
      <c r="X354" t="s">
        <v>311</v>
      </c>
      <c r="Y354" t="s">
        <v>44</v>
      </c>
      <c r="Z354" t="s">
        <v>45</v>
      </c>
    </row>
    <row r="355" spans="1:26" x14ac:dyDescent="0.3">
      <c r="A355" t="s">
        <v>26</v>
      </c>
      <c r="B355" t="s">
        <v>27</v>
      </c>
      <c r="C355" s="27">
        <v>2021</v>
      </c>
      <c r="D355" s="28">
        <v>8</v>
      </c>
      <c r="E355" t="s">
        <v>28</v>
      </c>
      <c r="F355" t="s">
        <v>344</v>
      </c>
      <c r="G355" s="29">
        <v>44235</v>
      </c>
      <c r="H355" s="30">
        <v>44235</v>
      </c>
      <c r="I355" s="31">
        <v>13</v>
      </c>
      <c r="J355" t="s">
        <v>30</v>
      </c>
      <c r="L355" t="s">
        <v>43</v>
      </c>
      <c r="M355" t="s">
        <v>32</v>
      </c>
      <c r="P355" t="s">
        <v>26</v>
      </c>
      <c r="Q355" t="s">
        <v>33</v>
      </c>
      <c r="R355" t="s">
        <v>34</v>
      </c>
      <c r="W355" s="32">
        <v>-10393</v>
      </c>
      <c r="X355" t="s">
        <v>312</v>
      </c>
      <c r="Y355" t="s">
        <v>44</v>
      </c>
      <c r="Z355" t="s">
        <v>45</v>
      </c>
    </row>
    <row r="356" spans="1:26" x14ac:dyDescent="0.3">
      <c r="A356" t="s">
        <v>26</v>
      </c>
      <c r="B356" t="s">
        <v>27</v>
      </c>
      <c r="C356" s="27">
        <v>2021</v>
      </c>
      <c r="D356" s="28">
        <v>8</v>
      </c>
      <c r="E356" t="s">
        <v>28</v>
      </c>
      <c r="F356" t="s">
        <v>344</v>
      </c>
      <c r="G356" s="29">
        <v>44235</v>
      </c>
      <c r="H356" s="30">
        <v>44235</v>
      </c>
      <c r="I356" s="31">
        <v>14</v>
      </c>
      <c r="J356" t="s">
        <v>30</v>
      </c>
      <c r="L356" t="s">
        <v>43</v>
      </c>
      <c r="M356" t="s">
        <v>32</v>
      </c>
      <c r="P356" t="s">
        <v>26</v>
      </c>
      <c r="Q356" t="s">
        <v>33</v>
      </c>
      <c r="R356" t="s">
        <v>34</v>
      </c>
      <c r="W356" s="32">
        <v>-4478.24</v>
      </c>
      <c r="X356" t="s">
        <v>313</v>
      </c>
      <c r="Y356" t="s">
        <v>44</v>
      </c>
      <c r="Z356" t="s">
        <v>45</v>
      </c>
    </row>
    <row r="357" spans="1:26" x14ac:dyDescent="0.3">
      <c r="A357" t="s">
        <v>26</v>
      </c>
      <c r="B357" t="s">
        <v>27</v>
      </c>
      <c r="C357" s="27">
        <v>2021</v>
      </c>
      <c r="D357" s="28">
        <v>8</v>
      </c>
      <c r="E357" t="s">
        <v>28</v>
      </c>
      <c r="F357" t="s">
        <v>344</v>
      </c>
      <c r="G357" s="29">
        <v>44235</v>
      </c>
      <c r="H357" s="30">
        <v>44235</v>
      </c>
      <c r="I357" s="31">
        <v>15</v>
      </c>
      <c r="J357" t="s">
        <v>30</v>
      </c>
      <c r="L357" t="s">
        <v>43</v>
      </c>
      <c r="M357" t="s">
        <v>32</v>
      </c>
      <c r="P357" t="s">
        <v>26</v>
      </c>
      <c r="Q357" t="s">
        <v>33</v>
      </c>
      <c r="R357" t="s">
        <v>34</v>
      </c>
      <c r="W357" s="32">
        <v>-18296.189999999999</v>
      </c>
      <c r="X357" t="s">
        <v>314</v>
      </c>
      <c r="Y357" t="s">
        <v>44</v>
      </c>
      <c r="Z357" t="s">
        <v>45</v>
      </c>
    </row>
    <row r="358" spans="1:26" x14ac:dyDescent="0.3">
      <c r="A358" t="s">
        <v>26</v>
      </c>
      <c r="B358" t="s">
        <v>27</v>
      </c>
      <c r="C358" s="27">
        <v>2021</v>
      </c>
      <c r="D358" s="28">
        <v>8</v>
      </c>
      <c r="E358" t="s">
        <v>28</v>
      </c>
      <c r="F358" t="s">
        <v>344</v>
      </c>
      <c r="G358" s="29">
        <v>44235</v>
      </c>
      <c r="H358" s="30">
        <v>44235</v>
      </c>
      <c r="I358" s="31">
        <v>16</v>
      </c>
      <c r="J358" t="s">
        <v>30</v>
      </c>
      <c r="L358" t="s">
        <v>43</v>
      </c>
      <c r="M358" t="s">
        <v>32</v>
      </c>
      <c r="P358" t="s">
        <v>26</v>
      </c>
      <c r="Q358" t="s">
        <v>33</v>
      </c>
      <c r="R358" t="s">
        <v>34</v>
      </c>
      <c r="W358" s="32">
        <v>-10739.88</v>
      </c>
      <c r="X358" t="s">
        <v>315</v>
      </c>
      <c r="Y358" t="s">
        <v>44</v>
      </c>
      <c r="Z358" t="s">
        <v>45</v>
      </c>
    </row>
    <row r="359" spans="1:26" x14ac:dyDescent="0.3">
      <c r="A359" t="s">
        <v>26</v>
      </c>
      <c r="B359" t="s">
        <v>27</v>
      </c>
      <c r="C359" s="27">
        <v>2021</v>
      </c>
      <c r="D359" s="28">
        <v>8</v>
      </c>
      <c r="E359" t="s">
        <v>28</v>
      </c>
      <c r="F359" t="s">
        <v>344</v>
      </c>
      <c r="G359" s="29">
        <v>44235</v>
      </c>
      <c r="H359" s="30">
        <v>44235</v>
      </c>
      <c r="I359" s="31">
        <v>24</v>
      </c>
      <c r="J359" t="s">
        <v>30</v>
      </c>
      <c r="L359" t="s">
        <v>43</v>
      </c>
      <c r="M359" t="s">
        <v>32</v>
      </c>
      <c r="P359" t="s">
        <v>26</v>
      </c>
      <c r="Q359" t="s">
        <v>33</v>
      </c>
      <c r="R359" t="s">
        <v>34</v>
      </c>
      <c r="W359" s="32">
        <v>-21430.21</v>
      </c>
      <c r="X359" t="s">
        <v>316</v>
      </c>
      <c r="Y359" t="s">
        <v>44</v>
      </c>
      <c r="Z359" t="s">
        <v>45</v>
      </c>
    </row>
    <row r="360" spans="1:26" x14ac:dyDescent="0.3">
      <c r="A360" t="s">
        <v>26</v>
      </c>
      <c r="B360" t="s">
        <v>27</v>
      </c>
      <c r="C360" s="27">
        <v>2021</v>
      </c>
      <c r="D360" s="28">
        <v>8</v>
      </c>
      <c r="E360" t="s">
        <v>28</v>
      </c>
      <c r="F360" t="s">
        <v>344</v>
      </c>
      <c r="G360" s="29">
        <v>44235</v>
      </c>
      <c r="H360" s="30">
        <v>44235</v>
      </c>
      <c r="I360" s="31">
        <v>25</v>
      </c>
      <c r="J360" t="s">
        <v>30</v>
      </c>
      <c r="L360" t="s">
        <v>43</v>
      </c>
      <c r="M360" t="s">
        <v>32</v>
      </c>
      <c r="P360" t="s">
        <v>26</v>
      </c>
      <c r="Q360" t="s">
        <v>33</v>
      </c>
      <c r="R360" t="s">
        <v>34</v>
      </c>
      <c r="W360" s="32">
        <v>-9691.98</v>
      </c>
      <c r="X360" t="s">
        <v>317</v>
      </c>
      <c r="Y360" t="s">
        <v>44</v>
      </c>
      <c r="Z360" t="s">
        <v>45</v>
      </c>
    </row>
    <row r="361" spans="1:26" x14ac:dyDescent="0.3">
      <c r="A361" t="s">
        <v>26</v>
      </c>
      <c r="B361" t="s">
        <v>27</v>
      </c>
      <c r="C361" s="27">
        <v>2021</v>
      </c>
      <c r="D361" s="28">
        <v>8</v>
      </c>
      <c r="E361" t="s">
        <v>28</v>
      </c>
      <c r="F361" t="s">
        <v>344</v>
      </c>
      <c r="G361" s="29">
        <v>44235</v>
      </c>
      <c r="H361" s="30">
        <v>44235</v>
      </c>
      <c r="I361" s="31">
        <v>26</v>
      </c>
      <c r="J361" t="s">
        <v>30</v>
      </c>
      <c r="L361" t="s">
        <v>43</v>
      </c>
      <c r="M361" t="s">
        <v>32</v>
      </c>
      <c r="P361" t="s">
        <v>26</v>
      </c>
      <c r="Q361" t="s">
        <v>33</v>
      </c>
      <c r="R361" t="s">
        <v>34</v>
      </c>
      <c r="W361" s="32">
        <v>-9738.99</v>
      </c>
      <c r="X361" t="s">
        <v>318</v>
      </c>
      <c r="Y361" t="s">
        <v>44</v>
      </c>
      <c r="Z361" t="s">
        <v>45</v>
      </c>
    </row>
    <row r="362" spans="1:26" x14ac:dyDescent="0.3">
      <c r="A362" t="s">
        <v>26</v>
      </c>
      <c r="B362" t="s">
        <v>27</v>
      </c>
      <c r="C362" s="27">
        <v>2021</v>
      </c>
      <c r="D362" s="28">
        <v>8</v>
      </c>
      <c r="E362" t="s">
        <v>28</v>
      </c>
      <c r="F362" t="s">
        <v>344</v>
      </c>
      <c r="G362" s="29">
        <v>44235</v>
      </c>
      <c r="H362" s="30">
        <v>44235</v>
      </c>
      <c r="I362" s="31">
        <v>27</v>
      </c>
      <c r="J362" t="s">
        <v>30</v>
      </c>
      <c r="L362" t="s">
        <v>43</v>
      </c>
      <c r="M362" t="s">
        <v>32</v>
      </c>
      <c r="P362" t="s">
        <v>26</v>
      </c>
      <c r="Q362" t="s">
        <v>33</v>
      </c>
      <c r="R362" t="s">
        <v>34</v>
      </c>
      <c r="W362" s="32">
        <v>-2248.6</v>
      </c>
      <c r="X362" t="s">
        <v>319</v>
      </c>
      <c r="Y362" t="s">
        <v>44</v>
      </c>
      <c r="Z362" t="s">
        <v>45</v>
      </c>
    </row>
    <row r="363" spans="1:26" x14ac:dyDescent="0.3">
      <c r="A363" t="s">
        <v>26</v>
      </c>
      <c r="B363" t="s">
        <v>27</v>
      </c>
      <c r="C363" s="27">
        <v>2021</v>
      </c>
      <c r="D363" s="28">
        <v>8</v>
      </c>
      <c r="E363" t="s">
        <v>28</v>
      </c>
      <c r="F363" t="s">
        <v>344</v>
      </c>
      <c r="G363" s="29">
        <v>44235</v>
      </c>
      <c r="H363" s="30">
        <v>44235</v>
      </c>
      <c r="I363" s="31">
        <v>50</v>
      </c>
      <c r="J363" t="s">
        <v>30</v>
      </c>
      <c r="L363" t="s">
        <v>43</v>
      </c>
      <c r="M363" t="s">
        <v>32</v>
      </c>
      <c r="P363" t="s">
        <v>26</v>
      </c>
      <c r="Q363" t="s">
        <v>33</v>
      </c>
      <c r="R363" t="s">
        <v>34</v>
      </c>
      <c r="W363" s="32">
        <v>-7924.46</v>
      </c>
      <c r="X363" t="s">
        <v>302</v>
      </c>
      <c r="Y363" t="s">
        <v>44</v>
      </c>
      <c r="Z363" t="s">
        <v>45</v>
      </c>
    </row>
    <row r="364" spans="1:26" x14ac:dyDescent="0.3">
      <c r="A364" t="s">
        <v>26</v>
      </c>
      <c r="B364" t="s">
        <v>27</v>
      </c>
      <c r="C364" s="27">
        <v>2021</v>
      </c>
      <c r="D364" s="28">
        <v>8</v>
      </c>
      <c r="E364" t="s">
        <v>28</v>
      </c>
      <c r="F364" t="s">
        <v>344</v>
      </c>
      <c r="G364" s="29">
        <v>44235</v>
      </c>
      <c r="H364" s="30">
        <v>44235</v>
      </c>
      <c r="I364" s="31">
        <v>51</v>
      </c>
      <c r="J364" t="s">
        <v>30</v>
      </c>
      <c r="L364" t="s">
        <v>43</v>
      </c>
      <c r="M364" t="s">
        <v>32</v>
      </c>
      <c r="P364" t="s">
        <v>26</v>
      </c>
      <c r="Q364" t="s">
        <v>33</v>
      </c>
      <c r="R364" t="s">
        <v>34</v>
      </c>
      <c r="W364" s="32">
        <v>-7216.47</v>
      </c>
      <c r="X364" t="s">
        <v>303</v>
      </c>
      <c r="Y364" t="s">
        <v>44</v>
      </c>
      <c r="Z364" t="s">
        <v>45</v>
      </c>
    </row>
    <row r="365" spans="1:26" x14ac:dyDescent="0.3">
      <c r="A365" t="s">
        <v>26</v>
      </c>
      <c r="B365" t="s">
        <v>27</v>
      </c>
      <c r="C365" s="27">
        <v>2021</v>
      </c>
      <c r="D365" s="28">
        <v>8</v>
      </c>
      <c r="E365" t="s">
        <v>28</v>
      </c>
      <c r="F365" t="s">
        <v>344</v>
      </c>
      <c r="G365" s="29">
        <v>44235</v>
      </c>
      <c r="H365" s="30">
        <v>44235</v>
      </c>
      <c r="I365" s="31">
        <v>52</v>
      </c>
      <c r="J365" t="s">
        <v>30</v>
      </c>
      <c r="L365" t="s">
        <v>43</v>
      </c>
      <c r="M365" t="s">
        <v>32</v>
      </c>
      <c r="P365" t="s">
        <v>26</v>
      </c>
      <c r="Q365" t="s">
        <v>33</v>
      </c>
      <c r="R365" t="s">
        <v>34</v>
      </c>
      <c r="W365" s="32">
        <v>-1973.8</v>
      </c>
      <c r="X365" t="s">
        <v>304</v>
      </c>
      <c r="Y365" t="s">
        <v>44</v>
      </c>
      <c r="Z365" t="s">
        <v>45</v>
      </c>
    </row>
    <row r="366" spans="1:26" x14ac:dyDescent="0.3">
      <c r="A366" t="s">
        <v>26</v>
      </c>
      <c r="B366" t="s">
        <v>27</v>
      </c>
      <c r="C366" s="27">
        <v>2021</v>
      </c>
      <c r="D366" s="28">
        <v>8</v>
      </c>
      <c r="E366" t="s">
        <v>28</v>
      </c>
      <c r="F366" t="s">
        <v>344</v>
      </c>
      <c r="G366" s="29">
        <v>44235</v>
      </c>
      <c r="H366" s="30">
        <v>44235</v>
      </c>
      <c r="I366" s="31">
        <v>53</v>
      </c>
      <c r="J366" t="s">
        <v>30</v>
      </c>
      <c r="L366" t="s">
        <v>43</v>
      </c>
      <c r="M366" t="s">
        <v>32</v>
      </c>
      <c r="P366" t="s">
        <v>26</v>
      </c>
      <c r="Q366" t="s">
        <v>33</v>
      </c>
      <c r="R366" t="s">
        <v>34</v>
      </c>
      <c r="W366" s="32">
        <v>-15074.26</v>
      </c>
      <c r="X366" t="s">
        <v>305</v>
      </c>
      <c r="Y366" t="s">
        <v>44</v>
      </c>
      <c r="Z366" t="s">
        <v>45</v>
      </c>
    </row>
    <row r="367" spans="1:26" x14ac:dyDescent="0.3">
      <c r="A367" t="s">
        <v>26</v>
      </c>
      <c r="B367" t="s">
        <v>27</v>
      </c>
      <c r="C367" s="27">
        <v>2021</v>
      </c>
      <c r="D367" s="28">
        <v>8</v>
      </c>
      <c r="E367" t="s">
        <v>28</v>
      </c>
      <c r="F367" t="s">
        <v>344</v>
      </c>
      <c r="G367" s="29">
        <v>44235</v>
      </c>
      <c r="H367" s="30">
        <v>44235</v>
      </c>
      <c r="I367" s="31">
        <v>54</v>
      </c>
      <c r="J367" t="s">
        <v>30</v>
      </c>
      <c r="L367" t="s">
        <v>43</v>
      </c>
      <c r="M367" t="s">
        <v>32</v>
      </c>
      <c r="P367" t="s">
        <v>26</v>
      </c>
      <c r="Q367" t="s">
        <v>33</v>
      </c>
      <c r="R367" t="s">
        <v>34</v>
      </c>
      <c r="W367" s="32">
        <v>-2500</v>
      </c>
      <c r="X367" t="s">
        <v>306</v>
      </c>
      <c r="Y367" t="s">
        <v>44</v>
      </c>
      <c r="Z367" t="s">
        <v>45</v>
      </c>
    </row>
    <row r="368" spans="1:26" x14ac:dyDescent="0.3">
      <c r="A368" t="s">
        <v>26</v>
      </c>
      <c r="B368" t="s">
        <v>27</v>
      </c>
      <c r="C368" s="27">
        <v>2021</v>
      </c>
      <c r="D368" s="28">
        <v>8</v>
      </c>
      <c r="E368" t="s">
        <v>28</v>
      </c>
      <c r="F368" t="s">
        <v>344</v>
      </c>
      <c r="G368" s="29">
        <v>44235</v>
      </c>
      <c r="H368" s="30">
        <v>44235</v>
      </c>
      <c r="I368" s="31">
        <v>55</v>
      </c>
      <c r="J368" t="s">
        <v>30</v>
      </c>
      <c r="L368" t="s">
        <v>43</v>
      </c>
      <c r="M368" t="s">
        <v>32</v>
      </c>
      <c r="P368" t="s">
        <v>26</v>
      </c>
      <c r="Q368" t="s">
        <v>33</v>
      </c>
      <c r="R368" t="s">
        <v>34</v>
      </c>
      <c r="W368" s="32">
        <v>-9570.8799999999992</v>
      </c>
      <c r="X368" t="s">
        <v>307</v>
      </c>
      <c r="Y368" t="s">
        <v>44</v>
      </c>
      <c r="Z368" t="s">
        <v>45</v>
      </c>
    </row>
    <row r="369" spans="1:26" x14ac:dyDescent="0.3">
      <c r="A369" t="s">
        <v>26</v>
      </c>
      <c r="B369" t="s">
        <v>27</v>
      </c>
      <c r="C369" s="27">
        <v>2021</v>
      </c>
      <c r="D369" s="28">
        <v>8</v>
      </c>
      <c r="E369" t="s">
        <v>28</v>
      </c>
      <c r="F369" t="s">
        <v>344</v>
      </c>
      <c r="G369" s="29">
        <v>44235</v>
      </c>
      <c r="H369" s="30">
        <v>44235</v>
      </c>
      <c r="I369" s="31">
        <v>60</v>
      </c>
      <c r="J369" t="s">
        <v>30</v>
      </c>
      <c r="L369" t="s">
        <v>31</v>
      </c>
      <c r="M369" t="s">
        <v>32</v>
      </c>
      <c r="P369" t="s">
        <v>26</v>
      </c>
      <c r="Q369" t="s">
        <v>33</v>
      </c>
      <c r="R369" t="s">
        <v>34</v>
      </c>
      <c r="W369" s="32">
        <v>6247.02</v>
      </c>
      <c r="X369" t="s">
        <v>309</v>
      </c>
      <c r="Y369" t="s">
        <v>36</v>
      </c>
      <c r="Z369" t="s">
        <v>45</v>
      </c>
    </row>
    <row r="370" spans="1:26" x14ac:dyDescent="0.3">
      <c r="A370" t="s">
        <v>26</v>
      </c>
      <c r="B370" t="s">
        <v>27</v>
      </c>
      <c r="C370" s="27">
        <v>2021</v>
      </c>
      <c r="D370" s="28">
        <v>8</v>
      </c>
      <c r="E370" t="s">
        <v>28</v>
      </c>
      <c r="F370" t="s">
        <v>344</v>
      </c>
      <c r="G370" s="29">
        <v>44235</v>
      </c>
      <c r="H370" s="30">
        <v>44235</v>
      </c>
      <c r="I370" s="31">
        <v>68</v>
      </c>
      <c r="J370" t="s">
        <v>30</v>
      </c>
      <c r="L370" t="s">
        <v>31</v>
      </c>
      <c r="M370" t="s">
        <v>32</v>
      </c>
      <c r="P370" t="s">
        <v>26</v>
      </c>
      <c r="Q370" t="s">
        <v>33</v>
      </c>
      <c r="R370" t="s">
        <v>34</v>
      </c>
      <c r="W370" s="32">
        <v>19555</v>
      </c>
      <c r="X370" t="s">
        <v>310</v>
      </c>
      <c r="Y370" t="s">
        <v>36</v>
      </c>
      <c r="Z370" t="s">
        <v>45</v>
      </c>
    </row>
    <row r="371" spans="1:26" x14ac:dyDescent="0.3">
      <c r="A371" t="s">
        <v>26</v>
      </c>
      <c r="B371" t="s">
        <v>27</v>
      </c>
      <c r="C371" s="27">
        <v>2021</v>
      </c>
      <c r="D371" s="28">
        <v>8</v>
      </c>
      <c r="E371" t="s">
        <v>28</v>
      </c>
      <c r="F371" t="s">
        <v>344</v>
      </c>
      <c r="G371" s="29">
        <v>44235</v>
      </c>
      <c r="H371" s="30">
        <v>44235</v>
      </c>
      <c r="I371" s="31">
        <v>69</v>
      </c>
      <c r="J371" t="s">
        <v>30</v>
      </c>
      <c r="L371" t="s">
        <v>31</v>
      </c>
      <c r="M371" t="s">
        <v>32</v>
      </c>
      <c r="P371" t="s">
        <v>26</v>
      </c>
      <c r="Q371" t="s">
        <v>33</v>
      </c>
      <c r="R371" t="s">
        <v>34</v>
      </c>
      <c r="W371" s="32">
        <v>24385.759999999998</v>
      </c>
      <c r="X371" t="s">
        <v>311</v>
      </c>
      <c r="Y371" t="s">
        <v>36</v>
      </c>
      <c r="Z371" t="s">
        <v>45</v>
      </c>
    </row>
    <row r="372" spans="1:26" x14ac:dyDescent="0.3">
      <c r="A372" t="s">
        <v>26</v>
      </c>
      <c r="B372" t="s">
        <v>27</v>
      </c>
      <c r="C372" s="27">
        <v>2021</v>
      </c>
      <c r="D372" s="28">
        <v>8</v>
      </c>
      <c r="E372" t="s">
        <v>28</v>
      </c>
      <c r="F372" t="s">
        <v>344</v>
      </c>
      <c r="G372" s="29">
        <v>44235</v>
      </c>
      <c r="H372" s="30">
        <v>44235</v>
      </c>
      <c r="I372" s="31">
        <v>70</v>
      </c>
      <c r="J372" t="s">
        <v>30</v>
      </c>
      <c r="L372" t="s">
        <v>31</v>
      </c>
      <c r="M372" t="s">
        <v>32</v>
      </c>
      <c r="P372" t="s">
        <v>26</v>
      </c>
      <c r="Q372" t="s">
        <v>33</v>
      </c>
      <c r="R372" t="s">
        <v>34</v>
      </c>
      <c r="W372" s="32">
        <v>10393</v>
      </c>
      <c r="X372" t="s">
        <v>312</v>
      </c>
      <c r="Y372" t="s">
        <v>36</v>
      </c>
      <c r="Z372" t="s">
        <v>45</v>
      </c>
    </row>
    <row r="373" spans="1:26" x14ac:dyDescent="0.3">
      <c r="A373" t="s">
        <v>26</v>
      </c>
      <c r="B373" t="s">
        <v>27</v>
      </c>
      <c r="C373" s="27">
        <v>2021</v>
      </c>
      <c r="D373" s="28">
        <v>8</v>
      </c>
      <c r="E373" t="s">
        <v>28</v>
      </c>
      <c r="F373" t="s">
        <v>344</v>
      </c>
      <c r="G373" s="29">
        <v>44235</v>
      </c>
      <c r="H373" s="30">
        <v>44235</v>
      </c>
      <c r="I373" s="31">
        <v>71</v>
      </c>
      <c r="J373" t="s">
        <v>30</v>
      </c>
      <c r="L373" t="s">
        <v>31</v>
      </c>
      <c r="M373" t="s">
        <v>32</v>
      </c>
      <c r="P373" t="s">
        <v>26</v>
      </c>
      <c r="Q373" t="s">
        <v>33</v>
      </c>
      <c r="R373" t="s">
        <v>34</v>
      </c>
      <c r="W373" s="32">
        <v>4478.24</v>
      </c>
      <c r="X373" t="s">
        <v>313</v>
      </c>
      <c r="Y373" t="s">
        <v>36</v>
      </c>
      <c r="Z373" t="s">
        <v>45</v>
      </c>
    </row>
    <row r="374" spans="1:26" x14ac:dyDescent="0.3">
      <c r="A374" t="s">
        <v>26</v>
      </c>
      <c r="B374" t="s">
        <v>27</v>
      </c>
      <c r="C374" s="27">
        <v>2021</v>
      </c>
      <c r="D374" s="28">
        <v>8</v>
      </c>
      <c r="E374" t="s">
        <v>28</v>
      </c>
      <c r="F374" t="s">
        <v>344</v>
      </c>
      <c r="G374" s="29">
        <v>44235</v>
      </c>
      <c r="H374" s="30">
        <v>44235</v>
      </c>
      <c r="I374" s="31">
        <v>72</v>
      </c>
      <c r="J374" t="s">
        <v>30</v>
      </c>
      <c r="L374" t="s">
        <v>31</v>
      </c>
      <c r="M374" t="s">
        <v>32</v>
      </c>
      <c r="P374" t="s">
        <v>26</v>
      </c>
      <c r="Q374" t="s">
        <v>33</v>
      </c>
      <c r="R374" t="s">
        <v>34</v>
      </c>
      <c r="W374" s="32">
        <v>18296.189999999999</v>
      </c>
      <c r="X374" t="s">
        <v>314</v>
      </c>
      <c r="Y374" t="s">
        <v>36</v>
      </c>
      <c r="Z374" t="s">
        <v>45</v>
      </c>
    </row>
    <row r="375" spans="1:26" x14ac:dyDescent="0.3">
      <c r="A375" t="s">
        <v>26</v>
      </c>
      <c r="B375" t="s">
        <v>27</v>
      </c>
      <c r="C375" s="27">
        <v>2021</v>
      </c>
      <c r="D375" s="28">
        <v>8</v>
      </c>
      <c r="E375" t="s">
        <v>28</v>
      </c>
      <c r="F375" t="s">
        <v>344</v>
      </c>
      <c r="G375" s="29">
        <v>44235</v>
      </c>
      <c r="H375" s="30">
        <v>44235</v>
      </c>
      <c r="I375" s="31">
        <v>73</v>
      </c>
      <c r="J375" t="s">
        <v>30</v>
      </c>
      <c r="L375" t="s">
        <v>31</v>
      </c>
      <c r="M375" t="s">
        <v>32</v>
      </c>
      <c r="P375" t="s">
        <v>26</v>
      </c>
      <c r="Q375" t="s">
        <v>33</v>
      </c>
      <c r="R375" t="s">
        <v>34</v>
      </c>
      <c r="W375" s="32">
        <v>10739.88</v>
      </c>
      <c r="X375" t="s">
        <v>315</v>
      </c>
      <c r="Y375" t="s">
        <v>36</v>
      </c>
      <c r="Z375" t="s">
        <v>45</v>
      </c>
    </row>
    <row r="376" spans="1:26" x14ac:dyDescent="0.3">
      <c r="A376" t="s">
        <v>26</v>
      </c>
      <c r="B376" t="s">
        <v>27</v>
      </c>
      <c r="C376" s="27">
        <v>2021</v>
      </c>
      <c r="D376" s="28">
        <v>8</v>
      </c>
      <c r="E376" t="s">
        <v>28</v>
      </c>
      <c r="F376" t="s">
        <v>344</v>
      </c>
      <c r="G376" s="29">
        <v>44235</v>
      </c>
      <c r="H376" s="30">
        <v>44235</v>
      </c>
      <c r="I376" s="31">
        <v>74</v>
      </c>
      <c r="J376" t="s">
        <v>30</v>
      </c>
      <c r="L376" t="s">
        <v>31</v>
      </c>
      <c r="M376" t="s">
        <v>32</v>
      </c>
      <c r="P376" t="s">
        <v>26</v>
      </c>
      <c r="Q376" t="s">
        <v>33</v>
      </c>
      <c r="R376" t="s">
        <v>34</v>
      </c>
      <c r="W376" s="32">
        <v>21430.21</v>
      </c>
      <c r="X376" t="s">
        <v>316</v>
      </c>
      <c r="Y376" t="s">
        <v>36</v>
      </c>
      <c r="Z376" t="s">
        <v>45</v>
      </c>
    </row>
    <row r="377" spans="1:26" x14ac:dyDescent="0.3">
      <c r="A377" t="s">
        <v>26</v>
      </c>
      <c r="B377" t="s">
        <v>27</v>
      </c>
      <c r="C377" s="27">
        <v>2021</v>
      </c>
      <c r="D377" s="28">
        <v>8</v>
      </c>
      <c r="E377" t="s">
        <v>28</v>
      </c>
      <c r="F377" t="s">
        <v>344</v>
      </c>
      <c r="G377" s="29">
        <v>44235</v>
      </c>
      <c r="H377" s="30">
        <v>44235</v>
      </c>
      <c r="I377" s="31">
        <v>82</v>
      </c>
      <c r="J377" t="s">
        <v>30</v>
      </c>
      <c r="L377" t="s">
        <v>31</v>
      </c>
      <c r="M377" t="s">
        <v>32</v>
      </c>
      <c r="P377" t="s">
        <v>26</v>
      </c>
      <c r="Q377" t="s">
        <v>33</v>
      </c>
      <c r="R377" t="s">
        <v>34</v>
      </c>
      <c r="W377" s="32">
        <v>9691.98</v>
      </c>
      <c r="X377" t="s">
        <v>317</v>
      </c>
      <c r="Y377" t="s">
        <v>36</v>
      </c>
      <c r="Z377" t="s">
        <v>45</v>
      </c>
    </row>
    <row r="378" spans="1:26" x14ac:dyDescent="0.3">
      <c r="A378" t="s">
        <v>26</v>
      </c>
      <c r="B378" t="s">
        <v>27</v>
      </c>
      <c r="C378" s="27">
        <v>2021</v>
      </c>
      <c r="D378" s="28">
        <v>8</v>
      </c>
      <c r="E378" t="s">
        <v>28</v>
      </c>
      <c r="F378" t="s">
        <v>344</v>
      </c>
      <c r="G378" s="29">
        <v>44235</v>
      </c>
      <c r="H378" s="30">
        <v>44235</v>
      </c>
      <c r="I378" s="31">
        <v>83</v>
      </c>
      <c r="J378" t="s">
        <v>30</v>
      </c>
      <c r="L378" t="s">
        <v>31</v>
      </c>
      <c r="M378" t="s">
        <v>32</v>
      </c>
      <c r="P378" t="s">
        <v>26</v>
      </c>
      <c r="Q378" t="s">
        <v>33</v>
      </c>
      <c r="R378" t="s">
        <v>34</v>
      </c>
      <c r="W378" s="32">
        <v>9738.99</v>
      </c>
      <c r="X378" t="s">
        <v>318</v>
      </c>
      <c r="Y378" t="s">
        <v>36</v>
      </c>
      <c r="Z378" t="s">
        <v>45</v>
      </c>
    </row>
    <row r="379" spans="1:26" x14ac:dyDescent="0.3">
      <c r="A379" t="s">
        <v>26</v>
      </c>
      <c r="B379" t="s">
        <v>27</v>
      </c>
      <c r="C379" s="27">
        <v>2021</v>
      </c>
      <c r="D379" s="28">
        <v>8</v>
      </c>
      <c r="E379" t="s">
        <v>28</v>
      </c>
      <c r="F379" t="s">
        <v>344</v>
      </c>
      <c r="G379" s="29">
        <v>44235</v>
      </c>
      <c r="H379" s="30">
        <v>44235</v>
      </c>
      <c r="I379" s="31">
        <v>84</v>
      </c>
      <c r="J379" t="s">
        <v>30</v>
      </c>
      <c r="L379" t="s">
        <v>31</v>
      </c>
      <c r="M379" t="s">
        <v>32</v>
      </c>
      <c r="P379" t="s">
        <v>26</v>
      </c>
      <c r="Q379" t="s">
        <v>33</v>
      </c>
      <c r="R379" t="s">
        <v>34</v>
      </c>
      <c r="W379" s="32">
        <v>2248.6</v>
      </c>
      <c r="X379" t="s">
        <v>319</v>
      </c>
      <c r="Y379" t="s">
        <v>36</v>
      </c>
      <c r="Z379" t="s">
        <v>45</v>
      </c>
    </row>
    <row r="380" spans="1:26" x14ac:dyDescent="0.3">
      <c r="A380" t="s">
        <v>26</v>
      </c>
      <c r="B380" t="s">
        <v>27</v>
      </c>
      <c r="C380" s="27">
        <v>2021</v>
      </c>
      <c r="D380" s="28">
        <v>8</v>
      </c>
      <c r="E380" t="s">
        <v>28</v>
      </c>
      <c r="F380" t="s">
        <v>344</v>
      </c>
      <c r="G380" s="29">
        <v>44235</v>
      </c>
      <c r="H380" s="30">
        <v>44235</v>
      </c>
      <c r="I380" s="31">
        <v>96</v>
      </c>
      <c r="J380" t="s">
        <v>30</v>
      </c>
      <c r="L380" t="s">
        <v>31</v>
      </c>
      <c r="M380" t="s">
        <v>32</v>
      </c>
      <c r="P380" t="s">
        <v>26</v>
      </c>
      <c r="Q380" t="s">
        <v>33</v>
      </c>
      <c r="R380" t="s">
        <v>34</v>
      </c>
      <c r="W380" s="32">
        <v>7924.46</v>
      </c>
      <c r="X380" t="s">
        <v>302</v>
      </c>
      <c r="Y380" t="s">
        <v>36</v>
      </c>
      <c r="Z380" t="s">
        <v>45</v>
      </c>
    </row>
    <row r="381" spans="1:26" x14ac:dyDescent="0.3">
      <c r="A381" t="s">
        <v>26</v>
      </c>
      <c r="B381" t="s">
        <v>27</v>
      </c>
      <c r="C381" s="27">
        <v>2021</v>
      </c>
      <c r="D381" s="28">
        <v>8</v>
      </c>
      <c r="E381" t="s">
        <v>28</v>
      </c>
      <c r="F381" t="s">
        <v>344</v>
      </c>
      <c r="G381" s="29">
        <v>44235</v>
      </c>
      <c r="H381" s="30">
        <v>44235</v>
      </c>
      <c r="I381" s="31">
        <v>109</v>
      </c>
      <c r="J381" t="s">
        <v>30</v>
      </c>
      <c r="L381" t="s">
        <v>31</v>
      </c>
      <c r="M381" t="s">
        <v>32</v>
      </c>
      <c r="P381" t="s">
        <v>26</v>
      </c>
      <c r="Q381" t="s">
        <v>33</v>
      </c>
      <c r="R381" t="s">
        <v>34</v>
      </c>
      <c r="W381" s="32">
        <v>7216.47</v>
      </c>
      <c r="X381" t="s">
        <v>303</v>
      </c>
      <c r="Y381" t="s">
        <v>36</v>
      </c>
      <c r="Z381" t="s">
        <v>45</v>
      </c>
    </row>
    <row r="382" spans="1:26" x14ac:dyDescent="0.3">
      <c r="A382" t="s">
        <v>26</v>
      </c>
      <c r="B382" t="s">
        <v>27</v>
      </c>
      <c r="C382" s="27">
        <v>2021</v>
      </c>
      <c r="D382" s="28">
        <v>8</v>
      </c>
      <c r="E382" t="s">
        <v>28</v>
      </c>
      <c r="F382" t="s">
        <v>344</v>
      </c>
      <c r="G382" s="29">
        <v>44235</v>
      </c>
      <c r="H382" s="30">
        <v>44235</v>
      </c>
      <c r="I382" s="31">
        <v>110</v>
      </c>
      <c r="J382" t="s">
        <v>30</v>
      </c>
      <c r="L382" t="s">
        <v>31</v>
      </c>
      <c r="M382" t="s">
        <v>32</v>
      </c>
      <c r="P382" t="s">
        <v>26</v>
      </c>
      <c r="Q382" t="s">
        <v>33</v>
      </c>
      <c r="R382" t="s">
        <v>34</v>
      </c>
      <c r="W382" s="32">
        <v>1973.8</v>
      </c>
      <c r="X382" t="s">
        <v>304</v>
      </c>
      <c r="Y382" t="s">
        <v>36</v>
      </c>
      <c r="Z382" t="s">
        <v>45</v>
      </c>
    </row>
    <row r="383" spans="1:26" x14ac:dyDescent="0.3">
      <c r="A383" t="s">
        <v>26</v>
      </c>
      <c r="B383" t="s">
        <v>27</v>
      </c>
      <c r="C383" s="27">
        <v>2021</v>
      </c>
      <c r="D383" s="28">
        <v>8</v>
      </c>
      <c r="E383" t="s">
        <v>28</v>
      </c>
      <c r="F383" t="s">
        <v>344</v>
      </c>
      <c r="G383" s="29">
        <v>44235</v>
      </c>
      <c r="H383" s="30">
        <v>44235</v>
      </c>
      <c r="I383" s="31">
        <v>111</v>
      </c>
      <c r="J383" t="s">
        <v>30</v>
      </c>
      <c r="L383" t="s">
        <v>31</v>
      </c>
      <c r="M383" t="s">
        <v>32</v>
      </c>
      <c r="P383" t="s">
        <v>26</v>
      </c>
      <c r="Q383" t="s">
        <v>33</v>
      </c>
      <c r="R383" t="s">
        <v>34</v>
      </c>
      <c r="W383" s="32">
        <v>15074.26</v>
      </c>
      <c r="X383" t="s">
        <v>305</v>
      </c>
      <c r="Y383" t="s">
        <v>36</v>
      </c>
      <c r="Z383" t="s">
        <v>45</v>
      </c>
    </row>
    <row r="384" spans="1:26" x14ac:dyDescent="0.3">
      <c r="A384" t="s">
        <v>26</v>
      </c>
      <c r="B384" t="s">
        <v>27</v>
      </c>
      <c r="C384" s="27">
        <v>2021</v>
      </c>
      <c r="D384" s="28">
        <v>8</v>
      </c>
      <c r="E384" t="s">
        <v>28</v>
      </c>
      <c r="F384" t="s">
        <v>344</v>
      </c>
      <c r="G384" s="29">
        <v>44235</v>
      </c>
      <c r="H384" s="30">
        <v>44235</v>
      </c>
      <c r="I384" s="31">
        <v>112</v>
      </c>
      <c r="J384" t="s">
        <v>30</v>
      </c>
      <c r="L384" t="s">
        <v>31</v>
      </c>
      <c r="M384" t="s">
        <v>32</v>
      </c>
      <c r="P384" t="s">
        <v>26</v>
      </c>
      <c r="Q384" t="s">
        <v>33</v>
      </c>
      <c r="R384" t="s">
        <v>34</v>
      </c>
      <c r="W384" s="32">
        <v>2500</v>
      </c>
      <c r="X384" t="s">
        <v>306</v>
      </c>
      <c r="Y384" t="s">
        <v>36</v>
      </c>
      <c r="Z384" t="s">
        <v>45</v>
      </c>
    </row>
    <row r="385" spans="1:26" x14ac:dyDescent="0.3">
      <c r="A385" t="s">
        <v>26</v>
      </c>
      <c r="B385" t="s">
        <v>27</v>
      </c>
      <c r="C385" s="27">
        <v>2021</v>
      </c>
      <c r="D385" s="28">
        <v>8</v>
      </c>
      <c r="E385" t="s">
        <v>28</v>
      </c>
      <c r="F385" t="s">
        <v>344</v>
      </c>
      <c r="G385" s="29">
        <v>44235</v>
      </c>
      <c r="H385" s="30">
        <v>44235</v>
      </c>
      <c r="I385" s="31">
        <v>113</v>
      </c>
      <c r="J385" t="s">
        <v>30</v>
      </c>
      <c r="L385" t="s">
        <v>31</v>
      </c>
      <c r="M385" t="s">
        <v>32</v>
      </c>
      <c r="P385" t="s">
        <v>26</v>
      </c>
      <c r="Q385" t="s">
        <v>33</v>
      </c>
      <c r="R385" t="s">
        <v>34</v>
      </c>
      <c r="W385" s="32">
        <v>9570.8799999999992</v>
      </c>
      <c r="X385" t="s">
        <v>307</v>
      </c>
      <c r="Y385" t="s">
        <v>36</v>
      </c>
      <c r="Z385" t="s">
        <v>45</v>
      </c>
    </row>
    <row r="386" spans="1:26" x14ac:dyDescent="0.3">
      <c r="A386" t="s">
        <v>26</v>
      </c>
      <c r="B386" t="s">
        <v>27</v>
      </c>
      <c r="C386" s="27">
        <v>2021</v>
      </c>
      <c r="D386" s="28">
        <v>8</v>
      </c>
      <c r="E386" t="s">
        <v>28</v>
      </c>
      <c r="F386" t="s">
        <v>344</v>
      </c>
      <c r="G386" s="29">
        <v>44235</v>
      </c>
      <c r="H386" s="30">
        <v>44235</v>
      </c>
      <c r="I386" s="31">
        <v>114</v>
      </c>
      <c r="J386" t="s">
        <v>30</v>
      </c>
      <c r="L386" t="s">
        <v>31</v>
      </c>
      <c r="M386" t="s">
        <v>32</v>
      </c>
      <c r="P386" t="s">
        <v>26</v>
      </c>
      <c r="Q386" t="s">
        <v>33</v>
      </c>
      <c r="R386" t="s">
        <v>34</v>
      </c>
      <c r="W386" s="32">
        <v>19581</v>
      </c>
      <c r="X386" t="s">
        <v>308</v>
      </c>
      <c r="Y386" t="s">
        <v>36</v>
      </c>
      <c r="Z386" t="s">
        <v>45</v>
      </c>
    </row>
    <row r="387" spans="1:26" x14ac:dyDescent="0.3">
      <c r="A387" t="s">
        <v>26</v>
      </c>
      <c r="B387" t="s">
        <v>27</v>
      </c>
      <c r="C387" s="27">
        <v>2021</v>
      </c>
      <c r="D387" s="28">
        <v>8</v>
      </c>
      <c r="E387" t="s">
        <v>189</v>
      </c>
      <c r="F387" t="s">
        <v>345</v>
      </c>
      <c r="G387" s="29">
        <v>44236</v>
      </c>
      <c r="H387" s="30">
        <v>44237</v>
      </c>
      <c r="I387" s="31">
        <v>441</v>
      </c>
      <c r="J387" t="s">
        <v>30</v>
      </c>
      <c r="K387" t="s">
        <v>164</v>
      </c>
      <c r="L387" t="s">
        <v>180</v>
      </c>
      <c r="M387" t="s">
        <v>166</v>
      </c>
      <c r="P387" t="s">
        <v>26</v>
      </c>
      <c r="Q387" t="s">
        <v>33</v>
      </c>
      <c r="R387" t="s">
        <v>34</v>
      </c>
      <c r="W387" s="32">
        <v>2500</v>
      </c>
      <c r="X387" t="s">
        <v>191</v>
      </c>
      <c r="Y387" t="s">
        <v>346</v>
      </c>
      <c r="Z387" t="s">
        <v>193</v>
      </c>
    </row>
    <row r="388" spans="1:26" x14ac:dyDescent="0.3">
      <c r="A388" t="s">
        <v>26</v>
      </c>
      <c r="B388" t="s">
        <v>27</v>
      </c>
      <c r="C388" s="27">
        <v>2021</v>
      </c>
      <c r="D388" s="28">
        <v>8</v>
      </c>
      <c r="E388" t="s">
        <v>189</v>
      </c>
      <c r="F388" t="s">
        <v>345</v>
      </c>
      <c r="G388" s="29">
        <v>44236</v>
      </c>
      <c r="H388" s="30">
        <v>44237</v>
      </c>
      <c r="I388" s="31">
        <v>442</v>
      </c>
      <c r="J388" t="s">
        <v>30</v>
      </c>
      <c r="K388" t="s">
        <v>164</v>
      </c>
      <c r="L388" t="s">
        <v>194</v>
      </c>
      <c r="M388" t="s">
        <v>166</v>
      </c>
      <c r="P388" t="s">
        <v>26</v>
      </c>
      <c r="Q388" t="s">
        <v>33</v>
      </c>
      <c r="R388" t="s">
        <v>34</v>
      </c>
      <c r="W388" s="32">
        <v>361.5</v>
      </c>
      <c r="X388" t="s">
        <v>191</v>
      </c>
      <c r="Y388" t="s">
        <v>346</v>
      </c>
      <c r="Z388" t="s">
        <v>193</v>
      </c>
    </row>
    <row r="389" spans="1:26" x14ac:dyDescent="0.3">
      <c r="A389" t="s">
        <v>26</v>
      </c>
      <c r="B389" t="s">
        <v>27</v>
      </c>
      <c r="C389" s="27">
        <v>2021</v>
      </c>
      <c r="D389" s="28">
        <v>8</v>
      </c>
      <c r="E389" t="s">
        <v>189</v>
      </c>
      <c r="F389" t="s">
        <v>345</v>
      </c>
      <c r="G389" s="29">
        <v>44236</v>
      </c>
      <c r="H389" s="30">
        <v>44237</v>
      </c>
      <c r="I389" s="31">
        <v>443</v>
      </c>
      <c r="J389" t="s">
        <v>30</v>
      </c>
      <c r="K389" t="s">
        <v>164</v>
      </c>
      <c r="L389" t="s">
        <v>183</v>
      </c>
      <c r="M389" t="s">
        <v>166</v>
      </c>
      <c r="P389" t="s">
        <v>26</v>
      </c>
      <c r="Q389" t="s">
        <v>33</v>
      </c>
      <c r="R389" t="s">
        <v>34</v>
      </c>
      <c r="W389" s="32">
        <v>191.03</v>
      </c>
      <c r="X389" t="s">
        <v>191</v>
      </c>
      <c r="Y389" t="s">
        <v>346</v>
      </c>
      <c r="Z389" t="s">
        <v>193</v>
      </c>
    </row>
    <row r="390" spans="1:26" x14ac:dyDescent="0.3">
      <c r="A390" t="s">
        <v>26</v>
      </c>
      <c r="B390" t="s">
        <v>27</v>
      </c>
      <c r="C390" s="27">
        <v>2021</v>
      </c>
      <c r="D390" s="28">
        <v>8</v>
      </c>
      <c r="E390" t="s">
        <v>189</v>
      </c>
      <c r="F390" t="s">
        <v>345</v>
      </c>
      <c r="G390" s="29">
        <v>44236</v>
      </c>
      <c r="H390" s="30">
        <v>44237</v>
      </c>
      <c r="I390" s="31">
        <v>444</v>
      </c>
      <c r="J390" t="s">
        <v>30</v>
      </c>
      <c r="K390" t="s">
        <v>164</v>
      </c>
      <c r="L390" t="s">
        <v>195</v>
      </c>
      <c r="M390" t="s">
        <v>166</v>
      </c>
      <c r="P390" t="s">
        <v>26</v>
      </c>
      <c r="Q390" t="s">
        <v>33</v>
      </c>
      <c r="R390" t="s">
        <v>34</v>
      </c>
      <c r="W390" s="32">
        <v>33.5</v>
      </c>
      <c r="X390" t="s">
        <v>191</v>
      </c>
      <c r="Y390" t="s">
        <v>346</v>
      </c>
      <c r="Z390" t="s">
        <v>193</v>
      </c>
    </row>
    <row r="391" spans="1:26" x14ac:dyDescent="0.3">
      <c r="A391" t="s">
        <v>26</v>
      </c>
      <c r="B391" t="s">
        <v>27</v>
      </c>
      <c r="C391" s="27">
        <v>2021</v>
      </c>
      <c r="D391" s="28">
        <v>8</v>
      </c>
      <c r="E391" t="s">
        <v>189</v>
      </c>
      <c r="F391" t="s">
        <v>345</v>
      </c>
      <c r="G391" s="29">
        <v>44236</v>
      </c>
      <c r="H391" s="30">
        <v>44237</v>
      </c>
      <c r="I391" s="31">
        <v>445</v>
      </c>
      <c r="J391" t="s">
        <v>30</v>
      </c>
      <c r="K391" t="s">
        <v>164</v>
      </c>
      <c r="L391" t="s">
        <v>196</v>
      </c>
      <c r="M391" t="s">
        <v>166</v>
      </c>
      <c r="P391" t="s">
        <v>26</v>
      </c>
      <c r="Q391" t="s">
        <v>33</v>
      </c>
      <c r="R391" t="s">
        <v>34</v>
      </c>
      <c r="W391" s="32">
        <v>338.5</v>
      </c>
      <c r="X391" t="s">
        <v>191</v>
      </c>
      <c r="Y391" t="s">
        <v>346</v>
      </c>
      <c r="Z391" t="s">
        <v>193</v>
      </c>
    </row>
    <row r="392" spans="1:26" x14ac:dyDescent="0.3">
      <c r="A392" t="s">
        <v>26</v>
      </c>
      <c r="B392" t="s">
        <v>27</v>
      </c>
      <c r="C392" s="27">
        <v>2021</v>
      </c>
      <c r="D392" s="28">
        <v>8</v>
      </c>
      <c r="E392" t="s">
        <v>189</v>
      </c>
      <c r="F392" t="s">
        <v>345</v>
      </c>
      <c r="G392" s="29">
        <v>44236</v>
      </c>
      <c r="H392" s="30">
        <v>44237</v>
      </c>
      <c r="I392" s="31">
        <v>446</v>
      </c>
      <c r="J392" t="s">
        <v>30</v>
      </c>
      <c r="K392" t="s">
        <v>164</v>
      </c>
      <c r="L392" t="s">
        <v>197</v>
      </c>
      <c r="M392" t="s">
        <v>166</v>
      </c>
      <c r="P392" t="s">
        <v>26</v>
      </c>
      <c r="Q392" t="s">
        <v>33</v>
      </c>
      <c r="R392" t="s">
        <v>34</v>
      </c>
      <c r="W392" s="32">
        <v>28</v>
      </c>
      <c r="X392" t="s">
        <v>191</v>
      </c>
      <c r="Y392" t="s">
        <v>346</v>
      </c>
      <c r="Z392" t="s">
        <v>193</v>
      </c>
    </row>
    <row r="393" spans="1:26" x14ac:dyDescent="0.3">
      <c r="A393" t="s">
        <v>26</v>
      </c>
      <c r="B393" t="s">
        <v>27</v>
      </c>
      <c r="C393" s="27">
        <v>2021</v>
      </c>
      <c r="D393" s="28">
        <v>8</v>
      </c>
      <c r="E393" t="s">
        <v>189</v>
      </c>
      <c r="F393" t="s">
        <v>345</v>
      </c>
      <c r="G393" s="29">
        <v>44236</v>
      </c>
      <c r="H393" s="30">
        <v>44237</v>
      </c>
      <c r="I393" s="31">
        <v>447</v>
      </c>
      <c r="J393" t="s">
        <v>30</v>
      </c>
      <c r="K393" t="s">
        <v>164</v>
      </c>
      <c r="L393" t="s">
        <v>198</v>
      </c>
      <c r="M393" t="s">
        <v>166</v>
      </c>
      <c r="P393" t="s">
        <v>26</v>
      </c>
      <c r="Q393" t="s">
        <v>33</v>
      </c>
      <c r="R393" t="s">
        <v>34</v>
      </c>
      <c r="W393" s="32">
        <v>15.25</v>
      </c>
      <c r="X393" t="s">
        <v>191</v>
      </c>
      <c r="Y393" t="s">
        <v>346</v>
      </c>
      <c r="Z393" t="s">
        <v>193</v>
      </c>
    </row>
    <row r="394" spans="1:26" x14ac:dyDescent="0.3">
      <c r="A394" t="s">
        <v>26</v>
      </c>
      <c r="B394" t="s">
        <v>27</v>
      </c>
      <c r="C394" s="27">
        <v>2021</v>
      </c>
      <c r="D394" s="28">
        <v>8</v>
      </c>
      <c r="E394" t="s">
        <v>189</v>
      </c>
      <c r="F394" t="s">
        <v>345</v>
      </c>
      <c r="G394" s="29">
        <v>44236</v>
      </c>
      <c r="H394" s="30">
        <v>44237</v>
      </c>
      <c r="I394" s="31">
        <v>448</v>
      </c>
      <c r="J394" t="s">
        <v>30</v>
      </c>
      <c r="K394" t="s">
        <v>164</v>
      </c>
      <c r="L394" t="s">
        <v>347</v>
      </c>
      <c r="M394" t="s">
        <v>166</v>
      </c>
      <c r="P394" t="s">
        <v>26</v>
      </c>
      <c r="Q394" t="s">
        <v>33</v>
      </c>
      <c r="R394" t="s">
        <v>34</v>
      </c>
      <c r="W394" s="32">
        <v>20</v>
      </c>
      <c r="X394" t="s">
        <v>191</v>
      </c>
      <c r="Y394" t="s">
        <v>346</v>
      </c>
      <c r="Z394" t="s">
        <v>193</v>
      </c>
    </row>
    <row r="395" spans="1:26" x14ac:dyDescent="0.3">
      <c r="A395" t="s">
        <v>26</v>
      </c>
      <c r="B395" t="s">
        <v>27</v>
      </c>
      <c r="C395" s="27">
        <v>2021</v>
      </c>
      <c r="D395" s="28">
        <v>8</v>
      </c>
      <c r="E395" t="s">
        <v>189</v>
      </c>
      <c r="F395" t="s">
        <v>345</v>
      </c>
      <c r="G395" s="29">
        <v>44236</v>
      </c>
      <c r="H395" s="30">
        <v>44237</v>
      </c>
      <c r="I395" s="31">
        <v>487</v>
      </c>
      <c r="J395" t="s">
        <v>30</v>
      </c>
      <c r="L395" t="s">
        <v>43</v>
      </c>
      <c r="M395" t="s">
        <v>32</v>
      </c>
      <c r="Q395" t="s">
        <v>33</v>
      </c>
      <c r="W395" s="32">
        <v>-3487.78</v>
      </c>
      <c r="Y395" t="s">
        <v>44</v>
      </c>
      <c r="Z395" t="s">
        <v>193</v>
      </c>
    </row>
    <row r="396" spans="1:26" x14ac:dyDescent="0.3">
      <c r="A396" t="s">
        <v>26</v>
      </c>
      <c r="B396" t="s">
        <v>27</v>
      </c>
      <c r="C396" s="27">
        <v>2021</v>
      </c>
      <c r="D396" s="28">
        <v>8</v>
      </c>
      <c r="E396" t="s">
        <v>28</v>
      </c>
      <c r="F396" t="s">
        <v>348</v>
      </c>
      <c r="G396" s="29">
        <v>44237</v>
      </c>
      <c r="H396" s="30">
        <v>44237</v>
      </c>
      <c r="I396" s="31">
        <v>4</v>
      </c>
      <c r="J396" t="s">
        <v>30</v>
      </c>
      <c r="L396" t="s">
        <v>31</v>
      </c>
      <c r="M396" t="s">
        <v>32</v>
      </c>
      <c r="P396" t="s">
        <v>26</v>
      </c>
      <c r="Q396" t="s">
        <v>33</v>
      </c>
      <c r="R396" t="s">
        <v>34</v>
      </c>
      <c r="W396" s="32">
        <v>-13503.22</v>
      </c>
      <c r="X396" t="s">
        <v>349</v>
      </c>
      <c r="Y396" t="s">
        <v>36</v>
      </c>
      <c r="Z396" t="s">
        <v>36</v>
      </c>
    </row>
    <row r="397" spans="1:26" x14ac:dyDescent="0.3">
      <c r="A397" t="s">
        <v>26</v>
      </c>
      <c r="B397" t="s">
        <v>27</v>
      </c>
      <c r="C397" s="27">
        <v>2021</v>
      </c>
      <c r="D397" s="28">
        <v>8</v>
      </c>
      <c r="E397" t="s">
        <v>28</v>
      </c>
      <c r="F397" t="s">
        <v>348</v>
      </c>
      <c r="G397" s="29">
        <v>44237</v>
      </c>
      <c r="H397" s="30">
        <v>44237</v>
      </c>
      <c r="I397" s="31">
        <v>5</v>
      </c>
      <c r="J397" t="s">
        <v>30</v>
      </c>
      <c r="L397" t="s">
        <v>31</v>
      </c>
      <c r="M397" t="s">
        <v>32</v>
      </c>
      <c r="P397" t="s">
        <v>26</v>
      </c>
      <c r="Q397" t="s">
        <v>33</v>
      </c>
      <c r="R397" t="s">
        <v>34</v>
      </c>
      <c r="W397" s="32">
        <v>-667.99</v>
      </c>
      <c r="X397" t="s">
        <v>350</v>
      </c>
      <c r="Y397" t="s">
        <v>36</v>
      </c>
      <c r="Z397" t="s">
        <v>36</v>
      </c>
    </row>
    <row r="398" spans="1:26" x14ac:dyDescent="0.3">
      <c r="A398" t="s">
        <v>26</v>
      </c>
      <c r="B398" t="s">
        <v>27</v>
      </c>
      <c r="C398" s="27">
        <v>2021</v>
      </c>
      <c r="D398" s="28">
        <v>8</v>
      </c>
      <c r="E398" t="s">
        <v>28</v>
      </c>
      <c r="F398" t="s">
        <v>348</v>
      </c>
      <c r="G398" s="29">
        <v>44237</v>
      </c>
      <c r="H398" s="30">
        <v>44237</v>
      </c>
      <c r="I398" s="31">
        <v>6</v>
      </c>
      <c r="J398" t="s">
        <v>30</v>
      </c>
      <c r="L398" t="s">
        <v>31</v>
      </c>
      <c r="M398" t="s">
        <v>32</v>
      </c>
      <c r="P398" t="s">
        <v>26</v>
      </c>
      <c r="Q398" t="s">
        <v>33</v>
      </c>
      <c r="R398" t="s">
        <v>34</v>
      </c>
      <c r="W398" s="32">
        <v>-49891</v>
      </c>
      <c r="X398" t="s">
        <v>351</v>
      </c>
      <c r="Y398" t="s">
        <v>36</v>
      </c>
      <c r="Z398" t="s">
        <v>36</v>
      </c>
    </row>
    <row r="399" spans="1:26" x14ac:dyDescent="0.3">
      <c r="A399" t="s">
        <v>26</v>
      </c>
      <c r="B399" t="s">
        <v>27</v>
      </c>
      <c r="C399" s="27">
        <v>2021</v>
      </c>
      <c r="D399" s="28">
        <v>8</v>
      </c>
      <c r="E399" t="s">
        <v>28</v>
      </c>
      <c r="F399" t="s">
        <v>348</v>
      </c>
      <c r="G399" s="29">
        <v>44237</v>
      </c>
      <c r="H399" s="30">
        <v>44237</v>
      </c>
      <c r="I399" s="31">
        <v>11</v>
      </c>
      <c r="J399" t="s">
        <v>30</v>
      </c>
      <c r="K399" t="s">
        <v>37</v>
      </c>
      <c r="L399" t="s">
        <v>38</v>
      </c>
      <c r="M399" t="s">
        <v>39</v>
      </c>
      <c r="P399" t="s">
        <v>26</v>
      </c>
      <c r="Q399" t="s">
        <v>33</v>
      </c>
      <c r="R399" t="s">
        <v>34</v>
      </c>
      <c r="S399" t="s">
        <v>159</v>
      </c>
      <c r="W399" s="32">
        <v>667.99</v>
      </c>
      <c r="X399" t="s">
        <v>350</v>
      </c>
      <c r="Y399" t="s">
        <v>352</v>
      </c>
      <c r="Z399" t="s">
        <v>36</v>
      </c>
    </row>
    <row r="400" spans="1:26" x14ac:dyDescent="0.3">
      <c r="A400" t="s">
        <v>26</v>
      </c>
      <c r="B400" t="s">
        <v>27</v>
      </c>
      <c r="C400" s="27">
        <v>2021</v>
      </c>
      <c r="D400" s="28">
        <v>8</v>
      </c>
      <c r="E400" t="s">
        <v>28</v>
      </c>
      <c r="F400" t="s">
        <v>348</v>
      </c>
      <c r="G400" s="29">
        <v>44237</v>
      </c>
      <c r="H400" s="30">
        <v>44237</v>
      </c>
      <c r="I400" s="31">
        <v>13</v>
      </c>
      <c r="J400" t="s">
        <v>30</v>
      </c>
      <c r="K400" t="s">
        <v>37</v>
      </c>
      <c r="L400" t="s">
        <v>38</v>
      </c>
      <c r="M400" t="s">
        <v>39</v>
      </c>
      <c r="P400" t="s">
        <v>26</v>
      </c>
      <c r="Q400" t="s">
        <v>33</v>
      </c>
      <c r="R400" t="s">
        <v>34</v>
      </c>
      <c r="S400" t="s">
        <v>353</v>
      </c>
      <c r="W400" s="32">
        <v>13503.22</v>
      </c>
      <c r="X400" t="s">
        <v>349</v>
      </c>
      <c r="Y400" t="s">
        <v>354</v>
      </c>
      <c r="Z400" t="s">
        <v>36</v>
      </c>
    </row>
    <row r="401" spans="1:26" x14ac:dyDescent="0.3">
      <c r="A401" t="s">
        <v>26</v>
      </c>
      <c r="B401" t="s">
        <v>27</v>
      </c>
      <c r="C401" s="27">
        <v>2021</v>
      </c>
      <c r="D401" s="28">
        <v>8</v>
      </c>
      <c r="E401" t="s">
        <v>28</v>
      </c>
      <c r="F401" t="s">
        <v>348</v>
      </c>
      <c r="G401" s="29">
        <v>44237</v>
      </c>
      <c r="H401" s="30">
        <v>44237</v>
      </c>
      <c r="I401" s="31">
        <v>14</v>
      </c>
      <c r="J401" t="s">
        <v>30</v>
      </c>
      <c r="K401" t="s">
        <v>37</v>
      </c>
      <c r="L401" t="s">
        <v>38</v>
      </c>
      <c r="M401" t="s">
        <v>39</v>
      </c>
      <c r="P401" t="s">
        <v>26</v>
      </c>
      <c r="Q401" t="s">
        <v>33</v>
      </c>
      <c r="R401" t="s">
        <v>34</v>
      </c>
      <c r="S401" t="s">
        <v>336</v>
      </c>
      <c r="W401" s="32">
        <v>49891</v>
      </c>
      <c r="X401" t="s">
        <v>351</v>
      </c>
      <c r="Y401" t="s">
        <v>355</v>
      </c>
      <c r="Z401" t="s">
        <v>36</v>
      </c>
    </row>
    <row r="402" spans="1:26" x14ac:dyDescent="0.3">
      <c r="A402" t="s">
        <v>26</v>
      </c>
      <c r="B402" t="s">
        <v>27</v>
      </c>
      <c r="C402" s="27">
        <v>2021</v>
      </c>
      <c r="D402" s="28">
        <v>8</v>
      </c>
      <c r="E402" t="s">
        <v>28</v>
      </c>
      <c r="F402" t="s">
        <v>356</v>
      </c>
      <c r="G402" s="29">
        <v>44238</v>
      </c>
      <c r="H402" s="30">
        <v>44238</v>
      </c>
      <c r="I402" s="31">
        <v>17</v>
      </c>
      <c r="J402" t="s">
        <v>30</v>
      </c>
      <c r="L402" t="s">
        <v>43</v>
      </c>
      <c r="M402" t="s">
        <v>32</v>
      </c>
      <c r="P402" t="s">
        <v>26</v>
      </c>
      <c r="Q402" t="s">
        <v>33</v>
      </c>
      <c r="R402" t="s">
        <v>34</v>
      </c>
      <c r="W402" s="32">
        <v>-49891</v>
      </c>
      <c r="X402" t="s">
        <v>351</v>
      </c>
      <c r="Y402" t="s">
        <v>44</v>
      </c>
      <c r="Z402" t="s">
        <v>45</v>
      </c>
    </row>
    <row r="403" spans="1:26" x14ac:dyDescent="0.3">
      <c r="A403" t="s">
        <v>26</v>
      </c>
      <c r="B403" t="s">
        <v>27</v>
      </c>
      <c r="C403" s="27">
        <v>2021</v>
      </c>
      <c r="D403" s="28">
        <v>8</v>
      </c>
      <c r="E403" t="s">
        <v>28</v>
      </c>
      <c r="F403" t="s">
        <v>356</v>
      </c>
      <c r="G403" s="29">
        <v>44238</v>
      </c>
      <c r="H403" s="30">
        <v>44238</v>
      </c>
      <c r="I403" s="31">
        <v>21</v>
      </c>
      <c r="J403" t="s">
        <v>30</v>
      </c>
      <c r="L403" t="s">
        <v>43</v>
      </c>
      <c r="M403" t="s">
        <v>32</v>
      </c>
      <c r="P403" t="s">
        <v>26</v>
      </c>
      <c r="Q403" t="s">
        <v>33</v>
      </c>
      <c r="R403" t="s">
        <v>34</v>
      </c>
      <c r="W403" s="32">
        <v>-667.99</v>
      </c>
      <c r="X403" t="s">
        <v>350</v>
      </c>
      <c r="Y403" t="s">
        <v>44</v>
      </c>
      <c r="Z403" t="s">
        <v>45</v>
      </c>
    </row>
    <row r="404" spans="1:26" x14ac:dyDescent="0.3">
      <c r="A404" t="s">
        <v>26</v>
      </c>
      <c r="B404" t="s">
        <v>27</v>
      </c>
      <c r="C404" s="27">
        <v>2021</v>
      </c>
      <c r="D404" s="28">
        <v>8</v>
      </c>
      <c r="E404" t="s">
        <v>28</v>
      </c>
      <c r="F404" t="s">
        <v>356</v>
      </c>
      <c r="G404" s="29">
        <v>44238</v>
      </c>
      <c r="H404" s="30">
        <v>44238</v>
      </c>
      <c r="I404" s="31">
        <v>30</v>
      </c>
      <c r="J404" t="s">
        <v>30</v>
      </c>
      <c r="L404" t="s">
        <v>43</v>
      </c>
      <c r="M404" t="s">
        <v>32</v>
      </c>
      <c r="P404" t="s">
        <v>26</v>
      </c>
      <c r="Q404" t="s">
        <v>33</v>
      </c>
      <c r="R404" t="s">
        <v>34</v>
      </c>
      <c r="W404" s="32">
        <v>-13503.22</v>
      </c>
      <c r="X404" t="s">
        <v>349</v>
      </c>
      <c r="Y404" t="s">
        <v>44</v>
      </c>
      <c r="Z404" t="s">
        <v>45</v>
      </c>
    </row>
    <row r="405" spans="1:26" x14ac:dyDescent="0.3">
      <c r="A405" t="s">
        <v>26</v>
      </c>
      <c r="B405" t="s">
        <v>27</v>
      </c>
      <c r="C405" s="27">
        <v>2021</v>
      </c>
      <c r="D405" s="28">
        <v>8</v>
      </c>
      <c r="E405" t="s">
        <v>28</v>
      </c>
      <c r="F405" t="s">
        <v>356</v>
      </c>
      <c r="G405" s="29">
        <v>44238</v>
      </c>
      <c r="H405" s="30">
        <v>44238</v>
      </c>
      <c r="I405" s="31">
        <v>54</v>
      </c>
      <c r="J405" t="s">
        <v>30</v>
      </c>
      <c r="L405" t="s">
        <v>31</v>
      </c>
      <c r="M405" t="s">
        <v>32</v>
      </c>
      <c r="P405" t="s">
        <v>26</v>
      </c>
      <c r="Q405" t="s">
        <v>33</v>
      </c>
      <c r="R405" t="s">
        <v>34</v>
      </c>
      <c r="W405" s="32">
        <v>49891</v>
      </c>
      <c r="X405" t="s">
        <v>351</v>
      </c>
      <c r="Y405" t="s">
        <v>36</v>
      </c>
      <c r="Z405" t="s">
        <v>45</v>
      </c>
    </row>
    <row r="406" spans="1:26" x14ac:dyDescent="0.3">
      <c r="A406" t="s">
        <v>26</v>
      </c>
      <c r="B406" t="s">
        <v>27</v>
      </c>
      <c r="C406" s="27">
        <v>2021</v>
      </c>
      <c r="D406" s="28">
        <v>8</v>
      </c>
      <c r="E406" t="s">
        <v>28</v>
      </c>
      <c r="F406" t="s">
        <v>356</v>
      </c>
      <c r="G406" s="29">
        <v>44238</v>
      </c>
      <c r="H406" s="30">
        <v>44238</v>
      </c>
      <c r="I406" s="31">
        <v>65</v>
      </c>
      <c r="J406" t="s">
        <v>30</v>
      </c>
      <c r="L406" t="s">
        <v>31</v>
      </c>
      <c r="M406" t="s">
        <v>32</v>
      </c>
      <c r="P406" t="s">
        <v>26</v>
      </c>
      <c r="Q406" t="s">
        <v>33</v>
      </c>
      <c r="R406" t="s">
        <v>34</v>
      </c>
      <c r="W406" s="32">
        <v>13503.22</v>
      </c>
      <c r="X406" t="s">
        <v>349</v>
      </c>
      <c r="Y406" t="s">
        <v>36</v>
      </c>
      <c r="Z406" t="s">
        <v>45</v>
      </c>
    </row>
    <row r="407" spans="1:26" x14ac:dyDescent="0.3">
      <c r="A407" t="s">
        <v>26</v>
      </c>
      <c r="B407" t="s">
        <v>27</v>
      </c>
      <c r="C407" s="27">
        <v>2021</v>
      </c>
      <c r="D407" s="28">
        <v>8</v>
      </c>
      <c r="E407" t="s">
        <v>28</v>
      </c>
      <c r="F407" t="s">
        <v>356</v>
      </c>
      <c r="G407" s="29">
        <v>44238</v>
      </c>
      <c r="H407" s="30">
        <v>44238</v>
      </c>
      <c r="I407" s="31">
        <v>66</v>
      </c>
      <c r="J407" t="s">
        <v>30</v>
      </c>
      <c r="L407" t="s">
        <v>31</v>
      </c>
      <c r="M407" t="s">
        <v>32</v>
      </c>
      <c r="P407" t="s">
        <v>26</v>
      </c>
      <c r="Q407" t="s">
        <v>33</v>
      </c>
      <c r="R407" t="s">
        <v>34</v>
      </c>
      <c r="W407" s="32">
        <v>667.99</v>
      </c>
      <c r="X407" t="s">
        <v>350</v>
      </c>
      <c r="Y407" t="s">
        <v>36</v>
      </c>
      <c r="Z407" t="s">
        <v>45</v>
      </c>
    </row>
    <row r="408" spans="1:26" x14ac:dyDescent="0.3">
      <c r="A408" t="s">
        <v>26</v>
      </c>
      <c r="B408" t="s">
        <v>27</v>
      </c>
      <c r="C408" s="27">
        <v>2021</v>
      </c>
      <c r="D408" s="28">
        <v>8</v>
      </c>
      <c r="E408" t="s">
        <v>178</v>
      </c>
      <c r="F408" t="s">
        <v>357</v>
      </c>
      <c r="G408" s="29">
        <v>44239</v>
      </c>
      <c r="H408" s="30">
        <v>44243</v>
      </c>
      <c r="I408" s="31">
        <v>1</v>
      </c>
      <c r="J408" t="s">
        <v>30</v>
      </c>
      <c r="K408" t="s">
        <v>37</v>
      </c>
      <c r="L408" t="s">
        <v>38</v>
      </c>
      <c r="M408" t="s">
        <v>39</v>
      </c>
      <c r="P408" t="s">
        <v>26</v>
      </c>
      <c r="Q408" t="s">
        <v>33</v>
      </c>
      <c r="R408" t="s">
        <v>34</v>
      </c>
      <c r="S408" t="s">
        <v>238</v>
      </c>
      <c r="W408" s="32">
        <v>14803.4</v>
      </c>
      <c r="X408" t="s">
        <v>358</v>
      </c>
      <c r="Y408" t="s">
        <v>239</v>
      </c>
      <c r="Z408" t="s">
        <v>359</v>
      </c>
    </row>
    <row r="409" spans="1:26" x14ac:dyDescent="0.3">
      <c r="A409" t="s">
        <v>26</v>
      </c>
      <c r="B409" t="s">
        <v>27</v>
      </c>
      <c r="C409" s="27">
        <v>2021</v>
      </c>
      <c r="D409" s="28">
        <v>8</v>
      </c>
      <c r="E409" t="s">
        <v>178</v>
      </c>
      <c r="F409" t="s">
        <v>357</v>
      </c>
      <c r="G409" s="29">
        <v>44239</v>
      </c>
      <c r="H409" s="30">
        <v>44243</v>
      </c>
      <c r="I409" s="31">
        <v>2</v>
      </c>
      <c r="J409" t="s">
        <v>30</v>
      </c>
      <c r="K409" t="s">
        <v>37</v>
      </c>
      <c r="L409" t="s">
        <v>165</v>
      </c>
      <c r="M409" t="s">
        <v>39</v>
      </c>
      <c r="P409" t="s">
        <v>26</v>
      </c>
      <c r="Q409" t="s">
        <v>33</v>
      </c>
      <c r="R409" t="s">
        <v>34</v>
      </c>
      <c r="S409" t="s">
        <v>238</v>
      </c>
      <c r="W409" s="32">
        <v>-14803.4</v>
      </c>
      <c r="X409" t="s">
        <v>358</v>
      </c>
      <c r="Y409" t="s">
        <v>239</v>
      </c>
      <c r="Z409" t="s">
        <v>359</v>
      </c>
    </row>
    <row r="410" spans="1:26" x14ac:dyDescent="0.3">
      <c r="A410" t="s">
        <v>26</v>
      </c>
      <c r="B410" t="s">
        <v>27</v>
      </c>
      <c r="C410" s="27">
        <v>2021</v>
      </c>
      <c r="D410" s="28">
        <v>8</v>
      </c>
      <c r="E410" t="s">
        <v>162</v>
      </c>
      <c r="F410" t="s">
        <v>360</v>
      </c>
      <c r="G410" s="29">
        <v>44243</v>
      </c>
      <c r="H410" s="30">
        <v>44246</v>
      </c>
      <c r="I410" s="31">
        <v>34</v>
      </c>
      <c r="J410" t="s">
        <v>30</v>
      </c>
      <c r="K410" t="s">
        <v>164</v>
      </c>
      <c r="L410" t="s">
        <v>361</v>
      </c>
      <c r="M410" t="s">
        <v>362</v>
      </c>
      <c r="O410" t="s">
        <v>167</v>
      </c>
      <c r="P410" t="s">
        <v>26</v>
      </c>
      <c r="Q410" t="s">
        <v>33</v>
      </c>
      <c r="R410" t="s">
        <v>34</v>
      </c>
      <c r="W410" s="32">
        <v>495</v>
      </c>
      <c r="Y410" t="s">
        <v>363</v>
      </c>
      <c r="Z410" t="s">
        <v>364</v>
      </c>
    </row>
    <row r="411" spans="1:26" x14ac:dyDescent="0.3">
      <c r="A411" t="s">
        <v>26</v>
      </c>
      <c r="B411" t="s">
        <v>27</v>
      </c>
      <c r="C411" s="27">
        <v>2021</v>
      </c>
      <c r="D411" s="28">
        <v>8</v>
      </c>
      <c r="E411" t="s">
        <v>162</v>
      </c>
      <c r="F411" t="s">
        <v>360</v>
      </c>
      <c r="G411" s="29">
        <v>44243</v>
      </c>
      <c r="H411" s="30">
        <v>44246</v>
      </c>
      <c r="I411" s="31">
        <v>101</v>
      </c>
      <c r="J411" t="s">
        <v>30</v>
      </c>
      <c r="L411" t="s">
        <v>43</v>
      </c>
      <c r="M411" t="s">
        <v>32</v>
      </c>
      <c r="Q411" t="s">
        <v>33</v>
      </c>
      <c r="W411" s="32">
        <v>-495</v>
      </c>
      <c r="Y411" t="s">
        <v>44</v>
      </c>
      <c r="Z411" t="s">
        <v>364</v>
      </c>
    </row>
    <row r="412" spans="1:26" x14ac:dyDescent="0.3">
      <c r="A412" t="s">
        <v>26</v>
      </c>
      <c r="B412" t="s">
        <v>27</v>
      </c>
      <c r="C412" s="27">
        <v>2021</v>
      </c>
      <c r="D412" s="28">
        <v>8</v>
      </c>
      <c r="E412" t="s">
        <v>28</v>
      </c>
      <c r="F412" t="s">
        <v>365</v>
      </c>
      <c r="G412" s="29">
        <v>44243</v>
      </c>
      <c r="H412" s="30">
        <v>44243</v>
      </c>
      <c r="I412" s="31">
        <v>25</v>
      </c>
      <c r="J412" t="s">
        <v>30</v>
      </c>
      <c r="L412" t="s">
        <v>31</v>
      </c>
      <c r="M412" t="s">
        <v>32</v>
      </c>
      <c r="P412" t="s">
        <v>26</v>
      </c>
      <c r="Q412" t="s">
        <v>33</v>
      </c>
      <c r="R412" t="s">
        <v>34</v>
      </c>
      <c r="W412" s="32">
        <v>-50000</v>
      </c>
      <c r="X412" t="s">
        <v>366</v>
      </c>
      <c r="Y412" t="s">
        <v>36</v>
      </c>
      <c r="Z412" t="s">
        <v>36</v>
      </c>
    </row>
    <row r="413" spans="1:26" x14ac:dyDescent="0.3">
      <c r="A413" t="s">
        <v>26</v>
      </c>
      <c r="B413" t="s">
        <v>27</v>
      </c>
      <c r="C413" s="27">
        <v>2021</v>
      </c>
      <c r="D413" s="28">
        <v>8</v>
      </c>
      <c r="E413" t="s">
        <v>28</v>
      </c>
      <c r="F413" t="s">
        <v>365</v>
      </c>
      <c r="G413" s="29">
        <v>44243</v>
      </c>
      <c r="H413" s="30">
        <v>44243</v>
      </c>
      <c r="I413" s="31">
        <v>26</v>
      </c>
      <c r="J413" t="s">
        <v>30</v>
      </c>
      <c r="L413" t="s">
        <v>31</v>
      </c>
      <c r="M413" t="s">
        <v>32</v>
      </c>
      <c r="P413" t="s">
        <v>26</v>
      </c>
      <c r="Q413" t="s">
        <v>33</v>
      </c>
      <c r="R413" t="s">
        <v>34</v>
      </c>
      <c r="W413" s="32">
        <v>-23325</v>
      </c>
      <c r="X413" t="s">
        <v>367</v>
      </c>
      <c r="Y413" t="s">
        <v>36</v>
      </c>
      <c r="Z413" t="s">
        <v>36</v>
      </c>
    </row>
    <row r="414" spans="1:26" x14ac:dyDescent="0.3">
      <c r="A414" t="s">
        <v>26</v>
      </c>
      <c r="B414" t="s">
        <v>27</v>
      </c>
      <c r="C414" s="27">
        <v>2021</v>
      </c>
      <c r="D414" s="28">
        <v>8</v>
      </c>
      <c r="E414" t="s">
        <v>28</v>
      </c>
      <c r="F414" t="s">
        <v>365</v>
      </c>
      <c r="G414" s="29">
        <v>44243</v>
      </c>
      <c r="H414" s="30">
        <v>44243</v>
      </c>
      <c r="I414" s="31">
        <v>29</v>
      </c>
      <c r="J414" t="s">
        <v>30</v>
      </c>
      <c r="L414" t="s">
        <v>31</v>
      </c>
      <c r="M414" t="s">
        <v>32</v>
      </c>
      <c r="P414" t="s">
        <v>26</v>
      </c>
      <c r="Q414" t="s">
        <v>33</v>
      </c>
      <c r="R414" t="s">
        <v>34</v>
      </c>
      <c r="W414" s="32">
        <v>-49996</v>
      </c>
      <c r="X414" t="s">
        <v>368</v>
      </c>
      <c r="Y414" t="s">
        <v>36</v>
      </c>
      <c r="Z414" t="s">
        <v>36</v>
      </c>
    </row>
    <row r="415" spans="1:26" x14ac:dyDescent="0.3">
      <c r="A415" t="s">
        <v>26</v>
      </c>
      <c r="B415" t="s">
        <v>27</v>
      </c>
      <c r="C415" s="27">
        <v>2021</v>
      </c>
      <c r="D415" s="28">
        <v>8</v>
      </c>
      <c r="E415" t="s">
        <v>28</v>
      </c>
      <c r="F415" t="s">
        <v>365</v>
      </c>
      <c r="G415" s="29">
        <v>44243</v>
      </c>
      <c r="H415" s="30">
        <v>44243</v>
      </c>
      <c r="I415" s="31">
        <v>42</v>
      </c>
      <c r="J415" t="s">
        <v>30</v>
      </c>
      <c r="L415" t="s">
        <v>31</v>
      </c>
      <c r="M415" t="s">
        <v>32</v>
      </c>
      <c r="P415" t="s">
        <v>26</v>
      </c>
      <c r="Q415" t="s">
        <v>33</v>
      </c>
      <c r="R415" t="s">
        <v>34</v>
      </c>
      <c r="W415" s="32">
        <v>-105.76</v>
      </c>
      <c r="X415" t="s">
        <v>369</v>
      </c>
      <c r="Y415" t="s">
        <v>36</v>
      </c>
      <c r="Z415" t="s">
        <v>36</v>
      </c>
    </row>
    <row r="416" spans="1:26" x14ac:dyDescent="0.3">
      <c r="A416" t="s">
        <v>26</v>
      </c>
      <c r="B416" t="s">
        <v>27</v>
      </c>
      <c r="C416" s="27">
        <v>2021</v>
      </c>
      <c r="D416" s="28">
        <v>8</v>
      </c>
      <c r="E416" t="s">
        <v>28</v>
      </c>
      <c r="F416" t="s">
        <v>365</v>
      </c>
      <c r="G416" s="29">
        <v>44243</v>
      </c>
      <c r="H416" s="30">
        <v>44243</v>
      </c>
      <c r="I416" s="31">
        <v>94</v>
      </c>
      <c r="J416" t="s">
        <v>30</v>
      </c>
      <c r="K416" t="s">
        <v>37</v>
      </c>
      <c r="L416" t="s">
        <v>38</v>
      </c>
      <c r="M416" t="s">
        <v>39</v>
      </c>
      <c r="P416" t="s">
        <v>26</v>
      </c>
      <c r="Q416" t="s">
        <v>33</v>
      </c>
      <c r="R416" t="s">
        <v>34</v>
      </c>
      <c r="S416" t="s">
        <v>274</v>
      </c>
      <c r="W416" s="32">
        <v>50000</v>
      </c>
      <c r="X416" t="s">
        <v>366</v>
      </c>
      <c r="Y416" t="s">
        <v>370</v>
      </c>
      <c r="Z416" t="s">
        <v>36</v>
      </c>
    </row>
    <row r="417" spans="1:26" x14ac:dyDescent="0.3">
      <c r="A417" t="s">
        <v>26</v>
      </c>
      <c r="B417" t="s">
        <v>27</v>
      </c>
      <c r="C417" s="27">
        <v>2021</v>
      </c>
      <c r="D417" s="28">
        <v>8</v>
      </c>
      <c r="E417" t="s">
        <v>28</v>
      </c>
      <c r="F417" t="s">
        <v>365</v>
      </c>
      <c r="G417" s="29">
        <v>44243</v>
      </c>
      <c r="H417" s="30">
        <v>44243</v>
      </c>
      <c r="I417" s="31">
        <v>95</v>
      </c>
      <c r="J417" t="s">
        <v>30</v>
      </c>
      <c r="K417" t="s">
        <v>37</v>
      </c>
      <c r="L417" t="s">
        <v>38</v>
      </c>
      <c r="M417" t="s">
        <v>39</v>
      </c>
      <c r="P417" t="s">
        <v>26</v>
      </c>
      <c r="Q417" t="s">
        <v>33</v>
      </c>
      <c r="R417" t="s">
        <v>34</v>
      </c>
      <c r="S417" t="s">
        <v>371</v>
      </c>
      <c r="W417" s="32">
        <v>23325</v>
      </c>
      <c r="X417" t="s">
        <v>367</v>
      </c>
      <c r="Y417" t="s">
        <v>372</v>
      </c>
      <c r="Z417" t="s">
        <v>36</v>
      </c>
    </row>
    <row r="418" spans="1:26" x14ac:dyDescent="0.3">
      <c r="A418" t="s">
        <v>26</v>
      </c>
      <c r="B418" t="s">
        <v>27</v>
      </c>
      <c r="C418" s="27">
        <v>2021</v>
      </c>
      <c r="D418" s="28">
        <v>8</v>
      </c>
      <c r="E418" t="s">
        <v>28</v>
      </c>
      <c r="F418" t="s">
        <v>365</v>
      </c>
      <c r="G418" s="29">
        <v>44243</v>
      </c>
      <c r="H418" s="30">
        <v>44243</v>
      </c>
      <c r="I418" s="31">
        <v>103</v>
      </c>
      <c r="J418" t="s">
        <v>30</v>
      </c>
      <c r="K418" t="s">
        <v>37</v>
      </c>
      <c r="L418" t="s">
        <v>38</v>
      </c>
      <c r="M418" t="s">
        <v>39</v>
      </c>
      <c r="P418" t="s">
        <v>26</v>
      </c>
      <c r="Q418" t="s">
        <v>33</v>
      </c>
      <c r="R418" t="s">
        <v>34</v>
      </c>
      <c r="S418" t="s">
        <v>373</v>
      </c>
      <c r="W418" s="32">
        <v>49996</v>
      </c>
      <c r="X418" t="s">
        <v>368</v>
      </c>
      <c r="Y418" t="s">
        <v>374</v>
      </c>
      <c r="Z418" t="s">
        <v>36</v>
      </c>
    </row>
    <row r="419" spans="1:26" x14ac:dyDescent="0.3">
      <c r="A419" t="s">
        <v>26</v>
      </c>
      <c r="B419" t="s">
        <v>27</v>
      </c>
      <c r="C419" s="27">
        <v>2021</v>
      </c>
      <c r="D419" s="28">
        <v>8</v>
      </c>
      <c r="E419" t="s">
        <v>28</v>
      </c>
      <c r="F419" t="s">
        <v>365</v>
      </c>
      <c r="G419" s="29">
        <v>44243</v>
      </c>
      <c r="H419" s="30">
        <v>44243</v>
      </c>
      <c r="I419" s="31">
        <v>140</v>
      </c>
      <c r="J419" t="s">
        <v>30</v>
      </c>
      <c r="K419" t="s">
        <v>37</v>
      </c>
      <c r="L419" t="s">
        <v>82</v>
      </c>
      <c r="M419" t="s">
        <v>39</v>
      </c>
      <c r="P419" t="s">
        <v>26</v>
      </c>
      <c r="Q419" t="s">
        <v>33</v>
      </c>
      <c r="R419" t="s">
        <v>34</v>
      </c>
      <c r="S419" t="s">
        <v>157</v>
      </c>
      <c r="W419" s="32">
        <v>105.76</v>
      </c>
      <c r="X419" t="s">
        <v>369</v>
      </c>
      <c r="Y419" t="s">
        <v>375</v>
      </c>
      <c r="Z419" t="s">
        <v>36</v>
      </c>
    </row>
    <row r="420" spans="1:26" x14ac:dyDescent="0.3">
      <c r="A420" t="s">
        <v>26</v>
      </c>
      <c r="B420" t="s">
        <v>27</v>
      </c>
      <c r="C420" s="27">
        <v>2021</v>
      </c>
      <c r="D420" s="28">
        <v>8</v>
      </c>
      <c r="E420" t="s">
        <v>28</v>
      </c>
      <c r="F420" t="s">
        <v>376</v>
      </c>
      <c r="G420" s="29">
        <v>44244</v>
      </c>
      <c r="H420" s="30">
        <v>44244</v>
      </c>
      <c r="I420" s="31">
        <v>25</v>
      </c>
      <c r="J420" t="s">
        <v>30</v>
      </c>
      <c r="L420" t="s">
        <v>43</v>
      </c>
      <c r="M420" t="s">
        <v>32</v>
      </c>
      <c r="P420" t="s">
        <v>26</v>
      </c>
      <c r="Q420" t="s">
        <v>33</v>
      </c>
      <c r="R420" t="s">
        <v>34</v>
      </c>
      <c r="W420" s="32">
        <v>-50000</v>
      </c>
      <c r="X420" t="s">
        <v>366</v>
      </c>
      <c r="Y420" t="s">
        <v>44</v>
      </c>
      <c r="Z420" t="s">
        <v>45</v>
      </c>
    </row>
    <row r="421" spans="1:26" x14ac:dyDescent="0.3">
      <c r="A421" t="s">
        <v>26</v>
      </c>
      <c r="B421" t="s">
        <v>27</v>
      </c>
      <c r="C421" s="27">
        <v>2021</v>
      </c>
      <c r="D421" s="28">
        <v>8</v>
      </c>
      <c r="E421" t="s">
        <v>28</v>
      </c>
      <c r="F421" t="s">
        <v>376</v>
      </c>
      <c r="G421" s="29">
        <v>44244</v>
      </c>
      <c r="H421" s="30">
        <v>44244</v>
      </c>
      <c r="I421" s="31">
        <v>26</v>
      </c>
      <c r="J421" t="s">
        <v>30</v>
      </c>
      <c r="L421" t="s">
        <v>43</v>
      </c>
      <c r="M421" t="s">
        <v>32</v>
      </c>
      <c r="P421" t="s">
        <v>26</v>
      </c>
      <c r="Q421" t="s">
        <v>33</v>
      </c>
      <c r="R421" t="s">
        <v>34</v>
      </c>
      <c r="W421" s="32">
        <v>-23325</v>
      </c>
      <c r="X421" t="s">
        <v>367</v>
      </c>
      <c r="Y421" t="s">
        <v>44</v>
      </c>
      <c r="Z421" t="s">
        <v>45</v>
      </c>
    </row>
    <row r="422" spans="1:26" x14ac:dyDescent="0.3">
      <c r="A422" t="s">
        <v>26</v>
      </c>
      <c r="B422" t="s">
        <v>27</v>
      </c>
      <c r="C422" s="27">
        <v>2021</v>
      </c>
      <c r="D422" s="28">
        <v>8</v>
      </c>
      <c r="E422" t="s">
        <v>28</v>
      </c>
      <c r="F422" t="s">
        <v>376</v>
      </c>
      <c r="G422" s="29">
        <v>44244</v>
      </c>
      <c r="H422" s="30">
        <v>44244</v>
      </c>
      <c r="I422" s="31">
        <v>27</v>
      </c>
      <c r="J422" t="s">
        <v>30</v>
      </c>
      <c r="L422" t="s">
        <v>43</v>
      </c>
      <c r="M422" t="s">
        <v>32</v>
      </c>
      <c r="P422" t="s">
        <v>26</v>
      </c>
      <c r="Q422" t="s">
        <v>33</v>
      </c>
      <c r="R422" t="s">
        <v>34</v>
      </c>
      <c r="W422" s="32">
        <v>-49996</v>
      </c>
      <c r="X422" t="s">
        <v>368</v>
      </c>
      <c r="Y422" t="s">
        <v>44</v>
      </c>
      <c r="Z422" t="s">
        <v>45</v>
      </c>
    </row>
    <row r="423" spans="1:26" x14ac:dyDescent="0.3">
      <c r="A423" t="s">
        <v>26</v>
      </c>
      <c r="B423" t="s">
        <v>27</v>
      </c>
      <c r="C423" s="27">
        <v>2021</v>
      </c>
      <c r="D423" s="28">
        <v>8</v>
      </c>
      <c r="E423" t="s">
        <v>28</v>
      </c>
      <c r="F423" t="s">
        <v>376</v>
      </c>
      <c r="G423" s="29">
        <v>44244</v>
      </c>
      <c r="H423" s="30">
        <v>44244</v>
      </c>
      <c r="I423" s="31">
        <v>28</v>
      </c>
      <c r="J423" t="s">
        <v>30</v>
      </c>
      <c r="L423" t="s">
        <v>43</v>
      </c>
      <c r="M423" t="s">
        <v>32</v>
      </c>
      <c r="P423" t="s">
        <v>26</v>
      </c>
      <c r="Q423" t="s">
        <v>33</v>
      </c>
      <c r="R423" t="s">
        <v>34</v>
      </c>
      <c r="W423" s="32">
        <v>-105.76</v>
      </c>
      <c r="X423" t="s">
        <v>369</v>
      </c>
      <c r="Y423" t="s">
        <v>44</v>
      </c>
      <c r="Z423" t="s">
        <v>45</v>
      </c>
    </row>
    <row r="424" spans="1:26" x14ac:dyDescent="0.3">
      <c r="A424" t="s">
        <v>26</v>
      </c>
      <c r="B424" t="s">
        <v>27</v>
      </c>
      <c r="C424" s="27">
        <v>2021</v>
      </c>
      <c r="D424" s="28">
        <v>8</v>
      </c>
      <c r="E424" t="s">
        <v>28</v>
      </c>
      <c r="F424" t="s">
        <v>376</v>
      </c>
      <c r="G424" s="29">
        <v>44244</v>
      </c>
      <c r="H424" s="30">
        <v>44244</v>
      </c>
      <c r="I424" s="31">
        <v>56</v>
      </c>
      <c r="J424" t="s">
        <v>30</v>
      </c>
      <c r="L424" t="s">
        <v>31</v>
      </c>
      <c r="M424" t="s">
        <v>32</v>
      </c>
      <c r="P424" t="s">
        <v>26</v>
      </c>
      <c r="Q424" t="s">
        <v>33</v>
      </c>
      <c r="R424" t="s">
        <v>34</v>
      </c>
      <c r="W424" s="32">
        <v>50000</v>
      </c>
      <c r="X424" t="s">
        <v>366</v>
      </c>
      <c r="Y424" t="s">
        <v>36</v>
      </c>
      <c r="Z424" t="s">
        <v>45</v>
      </c>
    </row>
    <row r="425" spans="1:26" x14ac:dyDescent="0.3">
      <c r="A425" t="s">
        <v>26</v>
      </c>
      <c r="B425" t="s">
        <v>27</v>
      </c>
      <c r="C425" s="27">
        <v>2021</v>
      </c>
      <c r="D425" s="28">
        <v>8</v>
      </c>
      <c r="E425" t="s">
        <v>28</v>
      </c>
      <c r="F425" t="s">
        <v>376</v>
      </c>
      <c r="G425" s="29">
        <v>44244</v>
      </c>
      <c r="H425" s="30">
        <v>44244</v>
      </c>
      <c r="I425" s="31">
        <v>57</v>
      </c>
      <c r="J425" t="s">
        <v>30</v>
      </c>
      <c r="L425" t="s">
        <v>31</v>
      </c>
      <c r="M425" t="s">
        <v>32</v>
      </c>
      <c r="P425" t="s">
        <v>26</v>
      </c>
      <c r="Q425" t="s">
        <v>33</v>
      </c>
      <c r="R425" t="s">
        <v>34</v>
      </c>
      <c r="W425" s="32">
        <v>23325</v>
      </c>
      <c r="X425" t="s">
        <v>367</v>
      </c>
      <c r="Y425" t="s">
        <v>36</v>
      </c>
      <c r="Z425" t="s">
        <v>45</v>
      </c>
    </row>
    <row r="426" spans="1:26" x14ac:dyDescent="0.3">
      <c r="A426" t="s">
        <v>26</v>
      </c>
      <c r="B426" t="s">
        <v>27</v>
      </c>
      <c r="C426" s="27">
        <v>2021</v>
      </c>
      <c r="D426" s="28">
        <v>8</v>
      </c>
      <c r="E426" t="s">
        <v>28</v>
      </c>
      <c r="F426" t="s">
        <v>376</v>
      </c>
      <c r="G426" s="29">
        <v>44244</v>
      </c>
      <c r="H426" s="30">
        <v>44244</v>
      </c>
      <c r="I426" s="31">
        <v>58</v>
      </c>
      <c r="J426" t="s">
        <v>30</v>
      </c>
      <c r="L426" t="s">
        <v>31</v>
      </c>
      <c r="M426" t="s">
        <v>32</v>
      </c>
      <c r="P426" t="s">
        <v>26</v>
      </c>
      <c r="Q426" t="s">
        <v>33</v>
      </c>
      <c r="R426" t="s">
        <v>34</v>
      </c>
      <c r="W426" s="32">
        <v>49996</v>
      </c>
      <c r="X426" t="s">
        <v>368</v>
      </c>
      <c r="Y426" t="s">
        <v>36</v>
      </c>
      <c r="Z426" t="s">
        <v>45</v>
      </c>
    </row>
    <row r="427" spans="1:26" x14ac:dyDescent="0.3">
      <c r="A427" t="s">
        <v>26</v>
      </c>
      <c r="B427" t="s">
        <v>27</v>
      </c>
      <c r="C427" s="27">
        <v>2021</v>
      </c>
      <c r="D427" s="28">
        <v>8</v>
      </c>
      <c r="E427" t="s">
        <v>28</v>
      </c>
      <c r="F427" t="s">
        <v>376</v>
      </c>
      <c r="G427" s="29">
        <v>44244</v>
      </c>
      <c r="H427" s="30">
        <v>44244</v>
      </c>
      <c r="I427" s="31">
        <v>60</v>
      </c>
      <c r="J427" t="s">
        <v>30</v>
      </c>
      <c r="L427" t="s">
        <v>31</v>
      </c>
      <c r="M427" t="s">
        <v>32</v>
      </c>
      <c r="P427" t="s">
        <v>26</v>
      </c>
      <c r="Q427" t="s">
        <v>33</v>
      </c>
      <c r="R427" t="s">
        <v>34</v>
      </c>
      <c r="W427" s="32">
        <v>105.76</v>
      </c>
      <c r="X427" t="s">
        <v>369</v>
      </c>
      <c r="Y427" t="s">
        <v>36</v>
      </c>
      <c r="Z427" t="s">
        <v>45</v>
      </c>
    </row>
    <row r="428" spans="1:26" x14ac:dyDescent="0.3">
      <c r="A428" t="s">
        <v>26</v>
      </c>
      <c r="B428" t="s">
        <v>27</v>
      </c>
      <c r="C428" s="27">
        <v>2021</v>
      </c>
      <c r="D428" s="28">
        <v>8</v>
      </c>
      <c r="E428" t="s">
        <v>28</v>
      </c>
      <c r="F428" t="s">
        <v>377</v>
      </c>
      <c r="G428" s="29">
        <v>44250</v>
      </c>
      <c r="H428" s="30">
        <v>44250</v>
      </c>
      <c r="I428" s="31">
        <v>84</v>
      </c>
      <c r="J428" t="s">
        <v>30</v>
      </c>
      <c r="L428" t="s">
        <v>31</v>
      </c>
      <c r="M428" t="s">
        <v>32</v>
      </c>
      <c r="P428" t="s">
        <v>26</v>
      </c>
      <c r="Q428" t="s">
        <v>33</v>
      </c>
      <c r="R428" t="s">
        <v>34</v>
      </c>
      <c r="W428" s="32">
        <v>-96.77</v>
      </c>
      <c r="X428" t="s">
        <v>378</v>
      </c>
      <c r="Y428" t="s">
        <v>36</v>
      </c>
      <c r="Z428" t="s">
        <v>36</v>
      </c>
    </row>
    <row r="429" spans="1:26" x14ac:dyDescent="0.3">
      <c r="A429" t="s">
        <v>26</v>
      </c>
      <c r="B429" t="s">
        <v>27</v>
      </c>
      <c r="C429" s="27">
        <v>2021</v>
      </c>
      <c r="D429" s="28">
        <v>8</v>
      </c>
      <c r="E429" t="s">
        <v>28</v>
      </c>
      <c r="F429" t="s">
        <v>377</v>
      </c>
      <c r="G429" s="29">
        <v>44250</v>
      </c>
      <c r="H429" s="30">
        <v>44250</v>
      </c>
      <c r="I429" s="31">
        <v>140</v>
      </c>
      <c r="J429" t="s">
        <v>30</v>
      </c>
      <c r="K429" t="s">
        <v>164</v>
      </c>
      <c r="L429" t="s">
        <v>171</v>
      </c>
      <c r="M429" t="s">
        <v>166</v>
      </c>
      <c r="O429" t="s">
        <v>167</v>
      </c>
      <c r="P429" t="s">
        <v>26</v>
      </c>
      <c r="Q429" t="s">
        <v>33</v>
      </c>
      <c r="R429" t="s">
        <v>34</v>
      </c>
      <c r="W429" s="32">
        <v>96.77</v>
      </c>
      <c r="X429" t="s">
        <v>378</v>
      </c>
      <c r="Y429" t="s">
        <v>379</v>
      </c>
      <c r="Z429" t="s">
        <v>36</v>
      </c>
    </row>
    <row r="430" spans="1:26" x14ac:dyDescent="0.3">
      <c r="A430" t="s">
        <v>26</v>
      </c>
      <c r="B430" t="s">
        <v>27</v>
      </c>
      <c r="C430" s="27">
        <v>2021</v>
      </c>
      <c r="D430" s="28">
        <v>8</v>
      </c>
      <c r="E430" t="s">
        <v>189</v>
      </c>
      <c r="F430" t="s">
        <v>380</v>
      </c>
      <c r="G430" s="29">
        <v>44250</v>
      </c>
      <c r="H430" s="30">
        <v>44251</v>
      </c>
      <c r="I430" s="31">
        <v>444</v>
      </c>
      <c r="J430" t="s">
        <v>30</v>
      </c>
      <c r="K430" t="s">
        <v>164</v>
      </c>
      <c r="L430" t="s">
        <v>180</v>
      </c>
      <c r="M430" t="s">
        <v>166</v>
      </c>
      <c r="P430" t="s">
        <v>26</v>
      </c>
      <c r="Q430" t="s">
        <v>33</v>
      </c>
      <c r="R430" t="s">
        <v>34</v>
      </c>
      <c r="W430" s="32">
        <v>2500</v>
      </c>
      <c r="X430" t="s">
        <v>191</v>
      </c>
      <c r="Y430" t="s">
        <v>381</v>
      </c>
      <c r="Z430" t="s">
        <v>193</v>
      </c>
    </row>
    <row r="431" spans="1:26" x14ac:dyDescent="0.3">
      <c r="A431" t="s">
        <v>26</v>
      </c>
      <c r="B431" t="s">
        <v>27</v>
      </c>
      <c r="C431" s="27">
        <v>2021</v>
      </c>
      <c r="D431" s="28">
        <v>8</v>
      </c>
      <c r="E431" t="s">
        <v>189</v>
      </c>
      <c r="F431" t="s">
        <v>380</v>
      </c>
      <c r="G431" s="29">
        <v>44250</v>
      </c>
      <c r="H431" s="30">
        <v>44251</v>
      </c>
      <c r="I431" s="31">
        <v>445</v>
      </c>
      <c r="J431" t="s">
        <v>30</v>
      </c>
      <c r="K431" t="s">
        <v>164</v>
      </c>
      <c r="L431" t="s">
        <v>194</v>
      </c>
      <c r="M431" t="s">
        <v>166</v>
      </c>
      <c r="P431" t="s">
        <v>26</v>
      </c>
      <c r="Q431" t="s">
        <v>33</v>
      </c>
      <c r="R431" t="s">
        <v>34</v>
      </c>
      <c r="W431" s="32">
        <v>361.5</v>
      </c>
      <c r="X431" t="s">
        <v>191</v>
      </c>
      <c r="Y431" t="s">
        <v>381</v>
      </c>
      <c r="Z431" t="s">
        <v>193</v>
      </c>
    </row>
    <row r="432" spans="1:26" x14ac:dyDescent="0.3">
      <c r="A432" t="s">
        <v>26</v>
      </c>
      <c r="B432" t="s">
        <v>27</v>
      </c>
      <c r="C432" s="27">
        <v>2021</v>
      </c>
      <c r="D432" s="28">
        <v>8</v>
      </c>
      <c r="E432" t="s">
        <v>189</v>
      </c>
      <c r="F432" t="s">
        <v>380</v>
      </c>
      <c r="G432" s="29">
        <v>44250</v>
      </c>
      <c r="H432" s="30">
        <v>44251</v>
      </c>
      <c r="I432" s="31">
        <v>446</v>
      </c>
      <c r="J432" t="s">
        <v>30</v>
      </c>
      <c r="K432" t="s">
        <v>164</v>
      </c>
      <c r="L432" t="s">
        <v>183</v>
      </c>
      <c r="M432" t="s">
        <v>166</v>
      </c>
      <c r="P432" t="s">
        <v>26</v>
      </c>
      <c r="Q432" t="s">
        <v>33</v>
      </c>
      <c r="R432" t="s">
        <v>34</v>
      </c>
      <c r="W432" s="32">
        <v>190.61</v>
      </c>
      <c r="X432" t="s">
        <v>191</v>
      </c>
      <c r="Y432" t="s">
        <v>381</v>
      </c>
      <c r="Z432" t="s">
        <v>193</v>
      </c>
    </row>
    <row r="433" spans="1:26" x14ac:dyDescent="0.3">
      <c r="A433" t="s">
        <v>26</v>
      </c>
      <c r="B433" t="s">
        <v>27</v>
      </c>
      <c r="C433" s="27">
        <v>2021</v>
      </c>
      <c r="D433" s="28">
        <v>8</v>
      </c>
      <c r="E433" t="s">
        <v>189</v>
      </c>
      <c r="F433" t="s">
        <v>380</v>
      </c>
      <c r="G433" s="29">
        <v>44250</v>
      </c>
      <c r="H433" s="30">
        <v>44251</v>
      </c>
      <c r="I433" s="31">
        <v>447</v>
      </c>
      <c r="J433" t="s">
        <v>30</v>
      </c>
      <c r="K433" t="s">
        <v>164</v>
      </c>
      <c r="L433" t="s">
        <v>195</v>
      </c>
      <c r="M433" t="s">
        <v>166</v>
      </c>
      <c r="P433" t="s">
        <v>26</v>
      </c>
      <c r="Q433" t="s">
        <v>33</v>
      </c>
      <c r="R433" t="s">
        <v>34</v>
      </c>
      <c r="W433" s="32">
        <v>33.5</v>
      </c>
      <c r="X433" t="s">
        <v>191</v>
      </c>
      <c r="Y433" t="s">
        <v>381</v>
      </c>
      <c r="Z433" t="s">
        <v>193</v>
      </c>
    </row>
    <row r="434" spans="1:26" x14ac:dyDescent="0.3">
      <c r="A434" t="s">
        <v>26</v>
      </c>
      <c r="B434" t="s">
        <v>27</v>
      </c>
      <c r="C434" s="27">
        <v>2021</v>
      </c>
      <c r="D434" s="28">
        <v>8</v>
      </c>
      <c r="E434" t="s">
        <v>189</v>
      </c>
      <c r="F434" t="s">
        <v>380</v>
      </c>
      <c r="G434" s="29">
        <v>44250</v>
      </c>
      <c r="H434" s="30">
        <v>44251</v>
      </c>
      <c r="I434" s="31">
        <v>448</v>
      </c>
      <c r="J434" t="s">
        <v>30</v>
      </c>
      <c r="K434" t="s">
        <v>164</v>
      </c>
      <c r="L434" t="s">
        <v>196</v>
      </c>
      <c r="M434" t="s">
        <v>166</v>
      </c>
      <c r="P434" t="s">
        <v>26</v>
      </c>
      <c r="Q434" t="s">
        <v>33</v>
      </c>
      <c r="R434" t="s">
        <v>34</v>
      </c>
      <c r="W434" s="32">
        <v>338.5</v>
      </c>
      <c r="X434" t="s">
        <v>191</v>
      </c>
      <c r="Y434" t="s">
        <v>381</v>
      </c>
      <c r="Z434" t="s">
        <v>193</v>
      </c>
    </row>
    <row r="435" spans="1:26" x14ac:dyDescent="0.3">
      <c r="A435" t="s">
        <v>26</v>
      </c>
      <c r="B435" t="s">
        <v>27</v>
      </c>
      <c r="C435" s="27">
        <v>2021</v>
      </c>
      <c r="D435" s="28">
        <v>8</v>
      </c>
      <c r="E435" t="s">
        <v>189</v>
      </c>
      <c r="F435" t="s">
        <v>380</v>
      </c>
      <c r="G435" s="29">
        <v>44250</v>
      </c>
      <c r="H435" s="30">
        <v>44251</v>
      </c>
      <c r="I435" s="31">
        <v>449</v>
      </c>
      <c r="J435" t="s">
        <v>30</v>
      </c>
      <c r="K435" t="s">
        <v>164</v>
      </c>
      <c r="L435" t="s">
        <v>197</v>
      </c>
      <c r="M435" t="s">
        <v>166</v>
      </c>
      <c r="P435" t="s">
        <v>26</v>
      </c>
      <c r="Q435" t="s">
        <v>33</v>
      </c>
      <c r="R435" t="s">
        <v>34</v>
      </c>
      <c r="W435" s="32">
        <v>28</v>
      </c>
      <c r="X435" t="s">
        <v>191</v>
      </c>
      <c r="Y435" t="s">
        <v>381</v>
      </c>
      <c r="Z435" t="s">
        <v>193</v>
      </c>
    </row>
    <row r="436" spans="1:26" x14ac:dyDescent="0.3">
      <c r="A436" t="s">
        <v>26</v>
      </c>
      <c r="B436" t="s">
        <v>27</v>
      </c>
      <c r="C436" s="27">
        <v>2021</v>
      </c>
      <c r="D436" s="28">
        <v>8</v>
      </c>
      <c r="E436" t="s">
        <v>189</v>
      </c>
      <c r="F436" t="s">
        <v>380</v>
      </c>
      <c r="G436" s="29">
        <v>44250</v>
      </c>
      <c r="H436" s="30">
        <v>44251</v>
      </c>
      <c r="I436" s="31">
        <v>450</v>
      </c>
      <c r="J436" t="s">
        <v>30</v>
      </c>
      <c r="K436" t="s">
        <v>164</v>
      </c>
      <c r="L436" t="s">
        <v>198</v>
      </c>
      <c r="M436" t="s">
        <v>166</v>
      </c>
      <c r="P436" t="s">
        <v>26</v>
      </c>
      <c r="Q436" t="s">
        <v>33</v>
      </c>
      <c r="R436" t="s">
        <v>34</v>
      </c>
      <c r="W436" s="32">
        <v>15.25</v>
      </c>
      <c r="X436" t="s">
        <v>191</v>
      </c>
      <c r="Y436" t="s">
        <v>381</v>
      </c>
      <c r="Z436" t="s">
        <v>193</v>
      </c>
    </row>
    <row r="437" spans="1:26" x14ac:dyDescent="0.3">
      <c r="A437" t="s">
        <v>26</v>
      </c>
      <c r="B437" t="s">
        <v>27</v>
      </c>
      <c r="C437" s="27">
        <v>2021</v>
      </c>
      <c r="D437" s="28">
        <v>8</v>
      </c>
      <c r="E437" t="s">
        <v>189</v>
      </c>
      <c r="F437" t="s">
        <v>380</v>
      </c>
      <c r="G437" s="29">
        <v>44250</v>
      </c>
      <c r="H437" s="30">
        <v>44251</v>
      </c>
      <c r="I437" s="31">
        <v>451</v>
      </c>
      <c r="J437" t="s">
        <v>30</v>
      </c>
      <c r="K437" t="s">
        <v>164</v>
      </c>
      <c r="L437" t="s">
        <v>347</v>
      </c>
      <c r="M437" t="s">
        <v>166</v>
      </c>
      <c r="P437" t="s">
        <v>26</v>
      </c>
      <c r="Q437" t="s">
        <v>33</v>
      </c>
      <c r="R437" t="s">
        <v>34</v>
      </c>
      <c r="W437" s="32">
        <v>20</v>
      </c>
      <c r="X437" t="s">
        <v>191</v>
      </c>
      <c r="Y437" t="s">
        <v>381</v>
      </c>
      <c r="Z437" t="s">
        <v>193</v>
      </c>
    </row>
    <row r="438" spans="1:26" x14ac:dyDescent="0.3">
      <c r="A438" t="s">
        <v>26</v>
      </c>
      <c r="B438" t="s">
        <v>27</v>
      </c>
      <c r="C438" s="27">
        <v>2021</v>
      </c>
      <c r="D438" s="28">
        <v>8</v>
      </c>
      <c r="E438" t="s">
        <v>189</v>
      </c>
      <c r="F438" t="s">
        <v>380</v>
      </c>
      <c r="G438" s="29">
        <v>44250</v>
      </c>
      <c r="H438" s="30">
        <v>44251</v>
      </c>
      <c r="I438" s="31">
        <v>490</v>
      </c>
      <c r="J438" t="s">
        <v>30</v>
      </c>
      <c r="L438" t="s">
        <v>43</v>
      </c>
      <c r="M438" t="s">
        <v>32</v>
      </c>
      <c r="Q438" t="s">
        <v>33</v>
      </c>
      <c r="W438" s="32">
        <v>-3487.36</v>
      </c>
      <c r="Y438" t="s">
        <v>44</v>
      </c>
      <c r="Z438" t="s">
        <v>193</v>
      </c>
    </row>
    <row r="439" spans="1:26" x14ac:dyDescent="0.3">
      <c r="A439" t="s">
        <v>26</v>
      </c>
      <c r="B439" t="s">
        <v>27</v>
      </c>
      <c r="C439" s="27">
        <v>2021</v>
      </c>
      <c r="D439" s="28">
        <v>8</v>
      </c>
      <c r="E439" t="s">
        <v>162</v>
      </c>
      <c r="F439" t="s">
        <v>382</v>
      </c>
      <c r="G439" s="29">
        <v>44255</v>
      </c>
      <c r="H439" s="30">
        <v>44260</v>
      </c>
      <c r="I439" s="31">
        <v>27</v>
      </c>
      <c r="J439" t="s">
        <v>30</v>
      </c>
      <c r="L439" t="s">
        <v>143</v>
      </c>
      <c r="M439" t="s">
        <v>39</v>
      </c>
      <c r="P439" t="s">
        <v>26</v>
      </c>
      <c r="Q439" t="s">
        <v>33</v>
      </c>
      <c r="R439" t="s">
        <v>34</v>
      </c>
      <c r="W439" s="32">
        <v>-27327</v>
      </c>
      <c r="Y439" t="s">
        <v>145</v>
      </c>
      <c r="Z439" t="s">
        <v>383</v>
      </c>
    </row>
    <row r="440" spans="1:26" x14ac:dyDescent="0.3">
      <c r="A440" t="s">
        <v>26</v>
      </c>
      <c r="B440" t="s">
        <v>27</v>
      </c>
      <c r="C440" s="27">
        <v>2021</v>
      </c>
      <c r="D440" s="28">
        <v>8</v>
      </c>
      <c r="E440" t="s">
        <v>162</v>
      </c>
      <c r="F440" t="s">
        <v>382</v>
      </c>
      <c r="G440" s="29">
        <v>44255</v>
      </c>
      <c r="H440" s="30">
        <v>44260</v>
      </c>
      <c r="I440" s="31">
        <v>28</v>
      </c>
      <c r="J440" t="s">
        <v>30</v>
      </c>
      <c r="K440" t="s">
        <v>37</v>
      </c>
      <c r="L440" t="s">
        <v>143</v>
      </c>
      <c r="M440" t="s">
        <v>39</v>
      </c>
      <c r="P440" t="s">
        <v>26</v>
      </c>
      <c r="Q440" t="s">
        <v>33</v>
      </c>
      <c r="R440" t="s">
        <v>34</v>
      </c>
      <c r="W440" s="32">
        <v>27327</v>
      </c>
      <c r="Y440" t="s">
        <v>145</v>
      </c>
      <c r="Z440" t="s">
        <v>383</v>
      </c>
    </row>
    <row r="441" spans="1:26" x14ac:dyDescent="0.3">
      <c r="A441" t="s">
        <v>26</v>
      </c>
      <c r="B441" t="s">
        <v>27</v>
      </c>
      <c r="C441" s="27">
        <v>2021</v>
      </c>
      <c r="D441" s="28">
        <v>8</v>
      </c>
      <c r="E441" t="s">
        <v>162</v>
      </c>
      <c r="F441" t="s">
        <v>384</v>
      </c>
      <c r="G441" s="29">
        <v>44255</v>
      </c>
      <c r="H441" s="30">
        <v>44263</v>
      </c>
      <c r="I441" s="31">
        <v>64</v>
      </c>
      <c r="J441" t="s">
        <v>30</v>
      </c>
      <c r="K441" t="s">
        <v>164</v>
      </c>
      <c r="L441" t="s">
        <v>291</v>
      </c>
      <c r="M441" t="s">
        <v>166</v>
      </c>
      <c r="O441" t="s">
        <v>167</v>
      </c>
      <c r="P441" t="s">
        <v>26</v>
      </c>
      <c r="Q441" t="s">
        <v>33</v>
      </c>
      <c r="R441" t="s">
        <v>34</v>
      </c>
      <c r="W441" s="32">
        <v>308.88</v>
      </c>
      <c r="Y441" t="s">
        <v>292</v>
      </c>
      <c r="Z441" t="s">
        <v>385</v>
      </c>
    </row>
    <row r="442" spans="1:26" x14ac:dyDescent="0.3">
      <c r="A442" t="s">
        <v>26</v>
      </c>
      <c r="B442" t="s">
        <v>27</v>
      </c>
      <c r="C442" s="27">
        <v>2021</v>
      </c>
      <c r="D442" s="28">
        <v>8</v>
      </c>
      <c r="E442" t="s">
        <v>162</v>
      </c>
      <c r="F442" t="s">
        <v>384</v>
      </c>
      <c r="G442" s="29">
        <v>44255</v>
      </c>
      <c r="H442" s="30">
        <v>44263</v>
      </c>
      <c r="I442" s="31">
        <v>99</v>
      </c>
      <c r="J442" t="s">
        <v>30</v>
      </c>
      <c r="L442" t="s">
        <v>43</v>
      </c>
      <c r="M442" t="s">
        <v>32</v>
      </c>
      <c r="Q442" t="s">
        <v>33</v>
      </c>
      <c r="W442" s="32">
        <v>-308.88</v>
      </c>
      <c r="Y442" t="s">
        <v>44</v>
      </c>
      <c r="Z442" t="s">
        <v>385</v>
      </c>
    </row>
    <row r="443" spans="1:26" x14ac:dyDescent="0.3">
      <c r="A443" t="s">
        <v>26</v>
      </c>
      <c r="B443" t="s">
        <v>27</v>
      </c>
      <c r="C443" s="27">
        <v>2021</v>
      </c>
      <c r="D443" s="28">
        <v>8</v>
      </c>
      <c r="E443" t="s">
        <v>162</v>
      </c>
      <c r="F443" t="s">
        <v>386</v>
      </c>
      <c r="G443" s="29">
        <v>44255</v>
      </c>
      <c r="H443" s="30">
        <v>44263</v>
      </c>
      <c r="I443" s="31">
        <v>64</v>
      </c>
      <c r="J443" t="s">
        <v>30</v>
      </c>
      <c r="K443" t="s">
        <v>164</v>
      </c>
      <c r="L443" t="s">
        <v>171</v>
      </c>
      <c r="M443" t="s">
        <v>166</v>
      </c>
      <c r="O443" t="s">
        <v>167</v>
      </c>
      <c r="P443" t="s">
        <v>26</v>
      </c>
      <c r="Q443" t="s">
        <v>33</v>
      </c>
      <c r="R443" t="s">
        <v>34</v>
      </c>
      <c r="W443" s="32">
        <v>37.57</v>
      </c>
      <c r="Y443" t="s">
        <v>284</v>
      </c>
      <c r="Z443" t="s">
        <v>387</v>
      </c>
    </row>
    <row r="444" spans="1:26" x14ac:dyDescent="0.3">
      <c r="A444" t="s">
        <v>26</v>
      </c>
      <c r="B444" t="s">
        <v>27</v>
      </c>
      <c r="C444" s="27">
        <v>2021</v>
      </c>
      <c r="D444" s="28">
        <v>8</v>
      </c>
      <c r="E444" t="s">
        <v>162</v>
      </c>
      <c r="F444" t="s">
        <v>386</v>
      </c>
      <c r="G444" s="29">
        <v>44255</v>
      </c>
      <c r="H444" s="30">
        <v>44263</v>
      </c>
      <c r="I444" s="31">
        <v>99</v>
      </c>
      <c r="J444" t="s">
        <v>30</v>
      </c>
      <c r="L444" t="s">
        <v>43</v>
      </c>
      <c r="M444" t="s">
        <v>32</v>
      </c>
      <c r="Q444" t="s">
        <v>33</v>
      </c>
      <c r="W444" s="32">
        <v>-37.57</v>
      </c>
      <c r="Y444" t="s">
        <v>44</v>
      </c>
      <c r="Z444" t="s">
        <v>387</v>
      </c>
    </row>
    <row r="445" spans="1:26" x14ac:dyDescent="0.3">
      <c r="A445" t="s">
        <v>26</v>
      </c>
      <c r="B445" t="s">
        <v>27</v>
      </c>
      <c r="C445" s="27">
        <v>2021</v>
      </c>
      <c r="D445" s="28">
        <v>9</v>
      </c>
      <c r="E445" t="s">
        <v>28</v>
      </c>
      <c r="F445" t="s">
        <v>388</v>
      </c>
      <c r="G445" s="29">
        <v>44256</v>
      </c>
      <c r="H445" s="30">
        <v>44253</v>
      </c>
      <c r="I445" s="31">
        <v>2</v>
      </c>
      <c r="J445" t="s">
        <v>30</v>
      </c>
      <c r="L445" t="s">
        <v>43</v>
      </c>
      <c r="M445" t="s">
        <v>32</v>
      </c>
      <c r="P445" t="s">
        <v>26</v>
      </c>
      <c r="Q445" t="s">
        <v>33</v>
      </c>
      <c r="R445" t="s">
        <v>34</v>
      </c>
      <c r="W445" s="32">
        <v>-96.77</v>
      </c>
      <c r="X445" t="s">
        <v>378</v>
      </c>
      <c r="Y445" t="s">
        <v>44</v>
      </c>
      <c r="Z445" t="s">
        <v>45</v>
      </c>
    </row>
    <row r="446" spans="1:26" x14ac:dyDescent="0.3">
      <c r="A446" t="s">
        <v>26</v>
      </c>
      <c r="B446" t="s">
        <v>27</v>
      </c>
      <c r="C446" s="27">
        <v>2021</v>
      </c>
      <c r="D446" s="28">
        <v>9</v>
      </c>
      <c r="E446" t="s">
        <v>28</v>
      </c>
      <c r="F446" t="s">
        <v>388</v>
      </c>
      <c r="G446" s="29">
        <v>44256</v>
      </c>
      <c r="H446" s="30">
        <v>44253</v>
      </c>
      <c r="I446" s="31">
        <v>86</v>
      </c>
      <c r="J446" t="s">
        <v>30</v>
      </c>
      <c r="L446" t="s">
        <v>31</v>
      </c>
      <c r="M446" t="s">
        <v>32</v>
      </c>
      <c r="P446" t="s">
        <v>26</v>
      </c>
      <c r="Q446" t="s">
        <v>33</v>
      </c>
      <c r="R446" t="s">
        <v>34</v>
      </c>
      <c r="W446" s="32">
        <v>96.77</v>
      </c>
      <c r="X446" t="s">
        <v>378</v>
      </c>
      <c r="Y446" t="s">
        <v>36</v>
      </c>
      <c r="Z446" t="s">
        <v>45</v>
      </c>
    </row>
    <row r="447" spans="1:26" x14ac:dyDescent="0.3">
      <c r="A447" t="s">
        <v>26</v>
      </c>
      <c r="B447" t="s">
        <v>27</v>
      </c>
      <c r="C447" s="27">
        <v>2021</v>
      </c>
      <c r="D447" s="28">
        <v>9</v>
      </c>
      <c r="E447" t="s">
        <v>28</v>
      </c>
      <c r="F447" t="s">
        <v>389</v>
      </c>
      <c r="G447" s="29">
        <v>44260</v>
      </c>
      <c r="H447" s="30">
        <v>44260</v>
      </c>
      <c r="I447" s="31">
        <v>17</v>
      </c>
      <c r="J447" t="s">
        <v>30</v>
      </c>
      <c r="L447" t="s">
        <v>31</v>
      </c>
      <c r="M447" t="s">
        <v>32</v>
      </c>
      <c r="P447" t="s">
        <v>26</v>
      </c>
      <c r="Q447" t="s">
        <v>33</v>
      </c>
      <c r="R447" t="s">
        <v>34</v>
      </c>
      <c r="W447" s="32">
        <v>-17281.98</v>
      </c>
      <c r="X447" t="s">
        <v>390</v>
      </c>
      <c r="Y447" t="s">
        <v>36</v>
      </c>
      <c r="Z447" t="s">
        <v>36</v>
      </c>
    </row>
    <row r="448" spans="1:26" x14ac:dyDescent="0.3">
      <c r="A448" t="s">
        <v>26</v>
      </c>
      <c r="B448" t="s">
        <v>27</v>
      </c>
      <c r="C448" s="27">
        <v>2021</v>
      </c>
      <c r="D448" s="28">
        <v>9</v>
      </c>
      <c r="E448" t="s">
        <v>28</v>
      </c>
      <c r="F448" t="s">
        <v>389</v>
      </c>
      <c r="G448" s="29">
        <v>44260</v>
      </c>
      <c r="H448" s="30">
        <v>44260</v>
      </c>
      <c r="I448" s="31">
        <v>18</v>
      </c>
      <c r="J448" t="s">
        <v>30</v>
      </c>
      <c r="L448" t="s">
        <v>31</v>
      </c>
      <c r="M448" t="s">
        <v>32</v>
      </c>
      <c r="P448" t="s">
        <v>26</v>
      </c>
      <c r="Q448" t="s">
        <v>33</v>
      </c>
      <c r="R448" t="s">
        <v>34</v>
      </c>
      <c r="W448" s="32">
        <v>-20155.66</v>
      </c>
      <c r="X448" t="s">
        <v>391</v>
      </c>
      <c r="Y448" t="s">
        <v>36</v>
      </c>
      <c r="Z448" t="s">
        <v>36</v>
      </c>
    </row>
    <row r="449" spans="1:26" x14ac:dyDescent="0.3">
      <c r="A449" t="s">
        <v>26</v>
      </c>
      <c r="B449" t="s">
        <v>27</v>
      </c>
      <c r="C449" s="27">
        <v>2021</v>
      </c>
      <c r="D449" s="28">
        <v>9</v>
      </c>
      <c r="E449" t="s">
        <v>28</v>
      </c>
      <c r="F449" t="s">
        <v>389</v>
      </c>
      <c r="G449" s="29">
        <v>44260</v>
      </c>
      <c r="H449" s="30">
        <v>44260</v>
      </c>
      <c r="I449" s="31">
        <v>19</v>
      </c>
      <c r="J449" t="s">
        <v>30</v>
      </c>
      <c r="L449" t="s">
        <v>31</v>
      </c>
      <c r="M449" t="s">
        <v>32</v>
      </c>
      <c r="P449" t="s">
        <v>26</v>
      </c>
      <c r="Q449" t="s">
        <v>33</v>
      </c>
      <c r="R449" t="s">
        <v>34</v>
      </c>
      <c r="W449" s="32">
        <v>-1809.36</v>
      </c>
      <c r="X449" t="s">
        <v>392</v>
      </c>
      <c r="Y449" t="s">
        <v>36</v>
      </c>
      <c r="Z449" t="s">
        <v>36</v>
      </c>
    </row>
    <row r="450" spans="1:26" x14ac:dyDescent="0.3">
      <c r="A450" t="s">
        <v>26</v>
      </c>
      <c r="B450" t="s">
        <v>27</v>
      </c>
      <c r="C450" s="27">
        <v>2021</v>
      </c>
      <c r="D450" s="28">
        <v>9</v>
      </c>
      <c r="E450" t="s">
        <v>28</v>
      </c>
      <c r="F450" t="s">
        <v>389</v>
      </c>
      <c r="G450" s="29">
        <v>44260</v>
      </c>
      <c r="H450" s="30">
        <v>44260</v>
      </c>
      <c r="I450" s="31">
        <v>20</v>
      </c>
      <c r="J450" t="s">
        <v>30</v>
      </c>
      <c r="L450" t="s">
        <v>31</v>
      </c>
      <c r="M450" t="s">
        <v>32</v>
      </c>
      <c r="P450" t="s">
        <v>26</v>
      </c>
      <c r="Q450" t="s">
        <v>33</v>
      </c>
      <c r="R450" t="s">
        <v>34</v>
      </c>
      <c r="W450" s="32">
        <v>-49829</v>
      </c>
      <c r="X450" t="s">
        <v>393</v>
      </c>
      <c r="Y450" t="s">
        <v>36</v>
      </c>
      <c r="Z450" t="s">
        <v>36</v>
      </c>
    </row>
    <row r="451" spans="1:26" x14ac:dyDescent="0.3">
      <c r="A451" t="s">
        <v>26</v>
      </c>
      <c r="B451" t="s">
        <v>27</v>
      </c>
      <c r="C451" s="27">
        <v>2021</v>
      </c>
      <c r="D451" s="28">
        <v>9</v>
      </c>
      <c r="E451" t="s">
        <v>28</v>
      </c>
      <c r="F451" t="s">
        <v>389</v>
      </c>
      <c r="G451" s="29">
        <v>44260</v>
      </c>
      <c r="H451" s="30">
        <v>44260</v>
      </c>
      <c r="I451" s="31">
        <v>21</v>
      </c>
      <c r="J451" t="s">
        <v>30</v>
      </c>
      <c r="L451" t="s">
        <v>31</v>
      </c>
      <c r="M451" t="s">
        <v>32</v>
      </c>
      <c r="P451" t="s">
        <v>26</v>
      </c>
      <c r="Q451" t="s">
        <v>33</v>
      </c>
      <c r="R451" t="s">
        <v>34</v>
      </c>
      <c r="W451" s="32">
        <v>-3935.25</v>
      </c>
      <c r="X451" t="s">
        <v>394</v>
      </c>
      <c r="Y451" t="s">
        <v>36</v>
      </c>
      <c r="Z451" t="s">
        <v>36</v>
      </c>
    </row>
    <row r="452" spans="1:26" x14ac:dyDescent="0.3">
      <c r="A452" t="s">
        <v>26</v>
      </c>
      <c r="B452" t="s">
        <v>27</v>
      </c>
      <c r="C452" s="27">
        <v>2021</v>
      </c>
      <c r="D452" s="28">
        <v>9</v>
      </c>
      <c r="E452" t="s">
        <v>28</v>
      </c>
      <c r="F452" t="s">
        <v>389</v>
      </c>
      <c r="G452" s="29">
        <v>44260</v>
      </c>
      <c r="H452" s="30">
        <v>44260</v>
      </c>
      <c r="I452" s="31">
        <v>22</v>
      </c>
      <c r="J452" t="s">
        <v>30</v>
      </c>
      <c r="L452" t="s">
        <v>31</v>
      </c>
      <c r="M452" t="s">
        <v>32</v>
      </c>
      <c r="P452" t="s">
        <v>26</v>
      </c>
      <c r="Q452" t="s">
        <v>33</v>
      </c>
      <c r="R452" t="s">
        <v>34</v>
      </c>
      <c r="W452" s="32">
        <v>-29869.85</v>
      </c>
      <c r="X452" t="s">
        <v>395</v>
      </c>
      <c r="Y452" t="s">
        <v>36</v>
      </c>
      <c r="Z452" t="s">
        <v>36</v>
      </c>
    </row>
    <row r="453" spans="1:26" x14ac:dyDescent="0.3">
      <c r="A453" t="s">
        <v>26</v>
      </c>
      <c r="B453" t="s">
        <v>27</v>
      </c>
      <c r="C453" s="27">
        <v>2021</v>
      </c>
      <c r="D453" s="28">
        <v>9</v>
      </c>
      <c r="E453" t="s">
        <v>28</v>
      </c>
      <c r="F453" t="s">
        <v>389</v>
      </c>
      <c r="G453" s="29">
        <v>44260</v>
      </c>
      <c r="H453" s="30">
        <v>44260</v>
      </c>
      <c r="I453" s="31">
        <v>23</v>
      </c>
      <c r="J453" t="s">
        <v>30</v>
      </c>
      <c r="L453" t="s">
        <v>31</v>
      </c>
      <c r="M453" t="s">
        <v>32</v>
      </c>
      <c r="P453" t="s">
        <v>26</v>
      </c>
      <c r="Q453" t="s">
        <v>33</v>
      </c>
      <c r="R453" t="s">
        <v>34</v>
      </c>
      <c r="W453" s="32">
        <v>-11076.92</v>
      </c>
      <c r="X453" t="s">
        <v>396</v>
      </c>
      <c r="Y453" t="s">
        <v>36</v>
      </c>
      <c r="Z453" t="s">
        <v>36</v>
      </c>
    </row>
    <row r="454" spans="1:26" x14ac:dyDescent="0.3">
      <c r="A454" t="s">
        <v>26</v>
      </c>
      <c r="B454" t="s">
        <v>27</v>
      </c>
      <c r="C454" s="27">
        <v>2021</v>
      </c>
      <c r="D454" s="28">
        <v>9</v>
      </c>
      <c r="E454" t="s">
        <v>28</v>
      </c>
      <c r="F454" t="s">
        <v>389</v>
      </c>
      <c r="G454" s="29">
        <v>44260</v>
      </c>
      <c r="H454" s="30">
        <v>44260</v>
      </c>
      <c r="I454" s="31">
        <v>24</v>
      </c>
      <c r="J454" t="s">
        <v>30</v>
      </c>
      <c r="L454" t="s">
        <v>31</v>
      </c>
      <c r="M454" t="s">
        <v>32</v>
      </c>
      <c r="P454" t="s">
        <v>26</v>
      </c>
      <c r="Q454" t="s">
        <v>33</v>
      </c>
      <c r="R454" t="s">
        <v>34</v>
      </c>
      <c r="W454" s="32">
        <v>-1299.1500000000001</v>
      </c>
      <c r="X454" t="s">
        <v>397</v>
      </c>
      <c r="Y454" t="s">
        <v>36</v>
      </c>
      <c r="Z454" t="s">
        <v>36</v>
      </c>
    </row>
    <row r="455" spans="1:26" x14ac:dyDescent="0.3">
      <c r="A455" t="s">
        <v>26</v>
      </c>
      <c r="B455" t="s">
        <v>27</v>
      </c>
      <c r="C455" s="27">
        <v>2021</v>
      </c>
      <c r="D455" s="28">
        <v>9</v>
      </c>
      <c r="E455" t="s">
        <v>28</v>
      </c>
      <c r="F455" t="s">
        <v>389</v>
      </c>
      <c r="G455" s="29">
        <v>44260</v>
      </c>
      <c r="H455" s="30">
        <v>44260</v>
      </c>
      <c r="I455" s="31">
        <v>28</v>
      </c>
      <c r="J455" t="s">
        <v>30</v>
      </c>
      <c r="L455" t="s">
        <v>31</v>
      </c>
      <c r="M455" t="s">
        <v>32</v>
      </c>
      <c r="P455" t="s">
        <v>26</v>
      </c>
      <c r="Q455" t="s">
        <v>33</v>
      </c>
      <c r="R455" t="s">
        <v>34</v>
      </c>
      <c r="W455" s="32">
        <v>-193.72</v>
      </c>
      <c r="X455" t="s">
        <v>398</v>
      </c>
      <c r="Y455" t="s">
        <v>36</v>
      </c>
      <c r="Z455" t="s">
        <v>36</v>
      </c>
    </row>
    <row r="456" spans="1:26" x14ac:dyDescent="0.3">
      <c r="A456" t="s">
        <v>26</v>
      </c>
      <c r="B456" t="s">
        <v>27</v>
      </c>
      <c r="C456" s="27">
        <v>2021</v>
      </c>
      <c r="D456" s="28">
        <v>9</v>
      </c>
      <c r="E456" t="s">
        <v>28</v>
      </c>
      <c r="F456" t="s">
        <v>389</v>
      </c>
      <c r="G456" s="29">
        <v>44260</v>
      </c>
      <c r="H456" s="30">
        <v>44260</v>
      </c>
      <c r="I456" s="31">
        <v>29</v>
      </c>
      <c r="J456" t="s">
        <v>30</v>
      </c>
      <c r="L456" t="s">
        <v>31</v>
      </c>
      <c r="M456" t="s">
        <v>32</v>
      </c>
      <c r="P456" t="s">
        <v>26</v>
      </c>
      <c r="Q456" t="s">
        <v>33</v>
      </c>
      <c r="R456" t="s">
        <v>34</v>
      </c>
      <c r="W456" s="32">
        <v>-50000</v>
      </c>
      <c r="X456" t="s">
        <v>399</v>
      </c>
      <c r="Y456" t="s">
        <v>36</v>
      </c>
      <c r="Z456" t="s">
        <v>36</v>
      </c>
    </row>
    <row r="457" spans="1:26" x14ac:dyDescent="0.3">
      <c r="A457" t="s">
        <v>26</v>
      </c>
      <c r="B457" t="s">
        <v>27</v>
      </c>
      <c r="C457" s="27">
        <v>2021</v>
      </c>
      <c r="D457" s="28">
        <v>9</v>
      </c>
      <c r="E457" t="s">
        <v>28</v>
      </c>
      <c r="F457" t="s">
        <v>389</v>
      </c>
      <c r="G457" s="29">
        <v>44260</v>
      </c>
      <c r="H457" s="30">
        <v>44260</v>
      </c>
      <c r="I457" s="31">
        <v>30</v>
      </c>
      <c r="J457" t="s">
        <v>30</v>
      </c>
      <c r="L457" t="s">
        <v>31</v>
      </c>
      <c r="M457" t="s">
        <v>32</v>
      </c>
      <c r="P457" t="s">
        <v>26</v>
      </c>
      <c r="Q457" t="s">
        <v>33</v>
      </c>
      <c r="R457" t="s">
        <v>34</v>
      </c>
      <c r="W457" s="32">
        <v>-5442.58</v>
      </c>
      <c r="X457" t="s">
        <v>400</v>
      </c>
      <c r="Y457" t="s">
        <v>36</v>
      </c>
      <c r="Z457" t="s">
        <v>36</v>
      </c>
    </row>
    <row r="458" spans="1:26" x14ac:dyDescent="0.3">
      <c r="A458" t="s">
        <v>26</v>
      </c>
      <c r="B458" t="s">
        <v>27</v>
      </c>
      <c r="C458" s="27">
        <v>2021</v>
      </c>
      <c r="D458" s="28">
        <v>9</v>
      </c>
      <c r="E458" t="s">
        <v>28</v>
      </c>
      <c r="F458" t="s">
        <v>389</v>
      </c>
      <c r="G458" s="29">
        <v>44260</v>
      </c>
      <c r="H458" s="30">
        <v>44260</v>
      </c>
      <c r="I458" s="31">
        <v>31</v>
      </c>
      <c r="J458" t="s">
        <v>30</v>
      </c>
      <c r="L458" t="s">
        <v>31</v>
      </c>
      <c r="M458" t="s">
        <v>32</v>
      </c>
      <c r="P458" t="s">
        <v>26</v>
      </c>
      <c r="Q458" t="s">
        <v>33</v>
      </c>
      <c r="R458" t="s">
        <v>34</v>
      </c>
      <c r="W458" s="32">
        <v>-11587.5</v>
      </c>
      <c r="X458" t="s">
        <v>401</v>
      </c>
      <c r="Y458" t="s">
        <v>36</v>
      </c>
      <c r="Z458" t="s">
        <v>36</v>
      </c>
    </row>
    <row r="459" spans="1:26" x14ac:dyDescent="0.3">
      <c r="A459" t="s">
        <v>26</v>
      </c>
      <c r="B459" t="s">
        <v>27</v>
      </c>
      <c r="C459" s="27">
        <v>2021</v>
      </c>
      <c r="D459" s="28">
        <v>9</v>
      </c>
      <c r="E459" t="s">
        <v>28</v>
      </c>
      <c r="F459" t="s">
        <v>389</v>
      </c>
      <c r="G459" s="29">
        <v>44260</v>
      </c>
      <c r="H459" s="30">
        <v>44260</v>
      </c>
      <c r="I459" s="31">
        <v>32</v>
      </c>
      <c r="J459" t="s">
        <v>30</v>
      </c>
      <c r="L459" t="s">
        <v>31</v>
      </c>
      <c r="M459" t="s">
        <v>32</v>
      </c>
      <c r="P459" t="s">
        <v>26</v>
      </c>
      <c r="Q459" t="s">
        <v>33</v>
      </c>
      <c r="R459" t="s">
        <v>34</v>
      </c>
      <c r="W459" s="32">
        <v>-5287.24</v>
      </c>
      <c r="X459" t="s">
        <v>402</v>
      </c>
      <c r="Y459" t="s">
        <v>36</v>
      </c>
      <c r="Z459" t="s">
        <v>36</v>
      </c>
    </row>
    <row r="460" spans="1:26" x14ac:dyDescent="0.3">
      <c r="A460" t="s">
        <v>26</v>
      </c>
      <c r="B460" t="s">
        <v>27</v>
      </c>
      <c r="C460" s="27">
        <v>2021</v>
      </c>
      <c r="D460" s="28">
        <v>9</v>
      </c>
      <c r="E460" t="s">
        <v>28</v>
      </c>
      <c r="F460" t="s">
        <v>389</v>
      </c>
      <c r="G460" s="29">
        <v>44260</v>
      </c>
      <c r="H460" s="30">
        <v>44260</v>
      </c>
      <c r="I460" s="31">
        <v>33</v>
      </c>
      <c r="J460" t="s">
        <v>30</v>
      </c>
      <c r="L460" t="s">
        <v>31</v>
      </c>
      <c r="M460" t="s">
        <v>32</v>
      </c>
      <c r="P460" t="s">
        <v>26</v>
      </c>
      <c r="Q460" t="s">
        <v>33</v>
      </c>
      <c r="R460" t="s">
        <v>34</v>
      </c>
      <c r="W460" s="32">
        <v>-12256.71</v>
      </c>
      <c r="X460" t="s">
        <v>403</v>
      </c>
      <c r="Y460" t="s">
        <v>36</v>
      </c>
      <c r="Z460" t="s">
        <v>36</v>
      </c>
    </row>
    <row r="461" spans="1:26" x14ac:dyDescent="0.3">
      <c r="A461" t="s">
        <v>26</v>
      </c>
      <c r="B461" t="s">
        <v>27</v>
      </c>
      <c r="C461" s="27">
        <v>2021</v>
      </c>
      <c r="D461" s="28">
        <v>9</v>
      </c>
      <c r="E461" t="s">
        <v>28</v>
      </c>
      <c r="F461" t="s">
        <v>389</v>
      </c>
      <c r="G461" s="29">
        <v>44260</v>
      </c>
      <c r="H461" s="30">
        <v>44260</v>
      </c>
      <c r="I461" s="31">
        <v>34</v>
      </c>
      <c r="J461" t="s">
        <v>30</v>
      </c>
      <c r="L461" t="s">
        <v>31</v>
      </c>
      <c r="M461" t="s">
        <v>32</v>
      </c>
      <c r="P461" t="s">
        <v>26</v>
      </c>
      <c r="Q461" t="s">
        <v>33</v>
      </c>
      <c r="R461" t="s">
        <v>34</v>
      </c>
      <c r="W461" s="32">
        <v>-14337.71</v>
      </c>
      <c r="X461" t="s">
        <v>404</v>
      </c>
      <c r="Y461" t="s">
        <v>36</v>
      </c>
      <c r="Z461" t="s">
        <v>36</v>
      </c>
    </row>
    <row r="462" spans="1:26" x14ac:dyDescent="0.3">
      <c r="A462" t="s">
        <v>26</v>
      </c>
      <c r="B462" t="s">
        <v>27</v>
      </c>
      <c r="C462" s="27">
        <v>2021</v>
      </c>
      <c r="D462" s="28">
        <v>9</v>
      </c>
      <c r="E462" t="s">
        <v>28</v>
      </c>
      <c r="F462" t="s">
        <v>389</v>
      </c>
      <c r="G462" s="29">
        <v>44260</v>
      </c>
      <c r="H462" s="30">
        <v>44260</v>
      </c>
      <c r="I462" s="31">
        <v>40</v>
      </c>
      <c r="J462" t="s">
        <v>30</v>
      </c>
      <c r="L462" t="s">
        <v>31</v>
      </c>
      <c r="M462" t="s">
        <v>32</v>
      </c>
      <c r="P462" t="s">
        <v>26</v>
      </c>
      <c r="Q462" t="s">
        <v>33</v>
      </c>
      <c r="R462" t="s">
        <v>34</v>
      </c>
      <c r="W462" s="32">
        <v>-3497.9</v>
      </c>
      <c r="X462" t="s">
        <v>405</v>
      </c>
      <c r="Y462" t="s">
        <v>36</v>
      </c>
      <c r="Z462" t="s">
        <v>36</v>
      </c>
    </row>
    <row r="463" spans="1:26" x14ac:dyDescent="0.3">
      <c r="A463" t="s">
        <v>26</v>
      </c>
      <c r="B463" t="s">
        <v>27</v>
      </c>
      <c r="C463" s="27">
        <v>2021</v>
      </c>
      <c r="D463" s="28">
        <v>9</v>
      </c>
      <c r="E463" t="s">
        <v>28</v>
      </c>
      <c r="F463" t="s">
        <v>389</v>
      </c>
      <c r="G463" s="29">
        <v>44260</v>
      </c>
      <c r="H463" s="30">
        <v>44260</v>
      </c>
      <c r="I463" s="31">
        <v>70</v>
      </c>
      <c r="J463" t="s">
        <v>30</v>
      </c>
      <c r="K463" t="s">
        <v>37</v>
      </c>
      <c r="L463" t="s">
        <v>38</v>
      </c>
      <c r="M463" t="s">
        <v>39</v>
      </c>
      <c r="P463" t="s">
        <v>26</v>
      </c>
      <c r="Q463" t="s">
        <v>33</v>
      </c>
      <c r="R463" t="s">
        <v>34</v>
      </c>
      <c r="S463" t="s">
        <v>321</v>
      </c>
      <c r="W463" s="32">
        <v>17281.98</v>
      </c>
      <c r="X463" t="s">
        <v>390</v>
      </c>
      <c r="Y463" t="s">
        <v>406</v>
      </c>
      <c r="Z463" t="s">
        <v>36</v>
      </c>
    </row>
    <row r="464" spans="1:26" x14ac:dyDescent="0.3">
      <c r="A464" t="s">
        <v>26</v>
      </c>
      <c r="B464" t="s">
        <v>27</v>
      </c>
      <c r="C464" s="27">
        <v>2021</v>
      </c>
      <c r="D464" s="28">
        <v>9</v>
      </c>
      <c r="E464" t="s">
        <v>28</v>
      </c>
      <c r="F464" t="s">
        <v>389</v>
      </c>
      <c r="G464" s="29">
        <v>44260</v>
      </c>
      <c r="H464" s="30">
        <v>44260</v>
      </c>
      <c r="I464" s="31">
        <v>71</v>
      </c>
      <c r="J464" t="s">
        <v>30</v>
      </c>
      <c r="K464" t="s">
        <v>37</v>
      </c>
      <c r="L464" t="s">
        <v>38</v>
      </c>
      <c r="M464" t="s">
        <v>39</v>
      </c>
      <c r="P464" t="s">
        <v>26</v>
      </c>
      <c r="Q464" t="s">
        <v>33</v>
      </c>
      <c r="R464" t="s">
        <v>34</v>
      </c>
      <c r="S464" t="s">
        <v>407</v>
      </c>
      <c r="W464" s="32">
        <v>20155.66</v>
      </c>
      <c r="X464" t="s">
        <v>391</v>
      </c>
      <c r="Y464" t="s">
        <v>408</v>
      </c>
      <c r="Z464" t="s">
        <v>36</v>
      </c>
    </row>
    <row r="465" spans="1:26" x14ac:dyDescent="0.3">
      <c r="A465" t="s">
        <v>26</v>
      </c>
      <c r="B465" t="s">
        <v>27</v>
      </c>
      <c r="C465" s="27">
        <v>2021</v>
      </c>
      <c r="D465" s="28">
        <v>9</v>
      </c>
      <c r="E465" t="s">
        <v>28</v>
      </c>
      <c r="F465" t="s">
        <v>389</v>
      </c>
      <c r="G465" s="29">
        <v>44260</v>
      </c>
      <c r="H465" s="30">
        <v>44260</v>
      </c>
      <c r="I465" s="31">
        <v>72</v>
      </c>
      <c r="J465" t="s">
        <v>30</v>
      </c>
      <c r="K465" t="s">
        <v>37</v>
      </c>
      <c r="L465" t="s">
        <v>38</v>
      </c>
      <c r="M465" t="s">
        <v>39</v>
      </c>
      <c r="P465" t="s">
        <v>26</v>
      </c>
      <c r="Q465" t="s">
        <v>33</v>
      </c>
      <c r="R465" t="s">
        <v>34</v>
      </c>
      <c r="S465" t="s">
        <v>409</v>
      </c>
      <c r="W465" s="32">
        <v>1809.36</v>
      </c>
      <c r="X465" t="s">
        <v>392</v>
      </c>
      <c r="Y465" t="s">
        <v>410</v>
      </c>
      <c r="Z465" t="s">
        <v>36</v>
      </c>
    </row>
    <row r="466" spans="1:26" x14ac:dyDescent="0.3">
      <c r="A466" t="s">
        <v>26</v>
      </c>
      <c r="B466" t="s">
        <v>27</v>
      </c>
      <c r="C466" s="27">
        <v>2021</v>
      </c>
      <c r="D466" s="28">
        <v>9</v>
      </c>
      <c r="E466" t="s">
        <v>28</v>
      </c>
      <c r="F466" t="s">
        <v>389</v>
      </c>
      <c r="G466" s="29">
        <v>44260</v>
      </c>
      <c r="H466" s="30">
        <v>44260</v>
      </c>
      <c r="I466" s="31">
        <v>73</v>
      </c>
      <c r="J466" t="s">
        <v>30</v>
      </c>
      <c r="K466" t="s">
        <v>37</v>
      </c>
      <c r="L466" t="s">
        <v>38</v>
      </c>
      <c r="M466" t="s">
        <v>39</v>
      </c>
      <c r="P466" t="s">
        <v>26</v>
      </c>
      <c r="Q466" t="s">
        <v>33</v>
      </c>
      <c r="R466" t="s">
        <v>34</v>
      </c>
      <c r="S466" t="s">
        <v>411</v>
      </c>
      <c r="W466" s="32">
        <v>49829</v>
      </c>
      <c r="X466" t="s">
        <v>393</v>
      </c>
      <c r="Y466" t="s">
        <v>412</v>
      </c>
      <c r="Z466" t="s">
        <v>36</v>
      </c>
    </row>
    <row r="467" spans="1:26" x14ac:dyDescent="0.3">
      <c r="A467" t="s">
        <v>26</v>
      </c>
      <c r="B467" t="s">
        <v>27</v>
      </c>
      <c r="C467" s="27">
        <v>2021</v>
      </c>
      <c r="D467" s="28">
        <v>9</v>
      </c>
      <c r="E467" t="s">
        <v>28</v>
      </c>
      <c r="F467" t="s">
        <v>389</v>
      </c>
      <c r="G467" s="29">
        <v>44260</v>
      </c>
      <c r="H467" s="30">
        <v>44260</v>
      </c>
      <c r="I467" s="31">
        <v>74</v>
      </c>
      <c r="J467" t="s">
        <v>30</v>
      </c>
      <c r="K467" t="s">
        <v>37</v>
      </c>
      <c r="L467" t="s">
        <v>38</v>
      </c>
      <c r="M467" t="s">
        <v>39</v>
      </c>
      <c r="P467" t="s">
        <v>26</v>
      </c>
      <c r="Q467" t="s">
        <v>33</v>
      </c>
      <c r="R467" t="s">
        <v>34</v>
      </c>
      <c r="S467" t="s">
        <v>413</v>
      </c>
      <c r="W467" s="32">
        <v>3935.25</v>
      </c>
      <c r="X467" t="s">
        <v>394</v>
      </c>
      <c r="Y467" t="s">
        <v>414</v>
      </c>
      <c r="Z467" t="s">
        <v>36</v>
      </c>
    </row>
    <row r="468" spans="1:26" x14ac:dyDescent="0.3">
      <c r="A468" t="s">
        <v>26</v>
      </c>
      <c r="B468" t="s">
        <v>27</v>
      </c>
      <c r="C468" s="27">
        <v>2021</v>
      </c>
      <c r="D468" s="28">
        <v>9</v>
      </c>
      <c r="E468" t="s">
        <v>28</v>
      </c>
      <c r="F468" t="s">
        <v>389</v>
      </c>
      <c r="G468" s="29">
        <v>44260</v>
      </c>
      <c r="H468" s="30">
        <v>44260</v>
      </c>
      <c r="I468" s="31">
        <v>75</v>
      </c>
      <c r="J468" t="s">
        <v>30</v>
      </c>
      <c r="K468" t="s">
        <v>37</v>
      </c>
      <c r="L468" t="s">
        <v>38</v>
      </c>
      <c r="M468" t="s">
        <v>39</v>
      </c>
      <c r="P468" t="s">
        <v>26</v>
      </c>
      <c r="Q468" t="s">
        <v>33</v>
      </c>
      <c r="R468" t="s">
        <v>34</v>
      </c>
      <c r="S468" t="s">
        <v>333</v>
      </c>
      <c r="W468" s="32">
        <v>11076.92</v>
      </c>
      <c r="X468" t="s">
        <v>396</v>
      </c>
      <c r="Y468" t="s">
        <v>415</v>
      </c>
      <c r="Z468" t="s">
        <v>36</v>
      </c>
    </row>
    <row r="469" spans="1:26" x14ac:dyDescent="0.3">
      <c r="A469" t="s">
        <v>26</v>
      </c>
      <c r="B469" t="s">
        <v>27</v>
      </c>
      <c r="C469" s="27">
        <v>2021</v>
      </c>
      <c r="D469" s="28">
        <v>9</v>
      </c>
      <c r="E469" t="s">
        <v>28</v>
      </c>
      <c r="F469" t="s">
        <v>389</v>
      </c>
      <c r="G469" s="29">
        <v>44260</v>
      </c>
      <c r="H469" s="30">
        <v>44260</v>
      </c>
      <c r="I469" s="31">
        <v>79</v>
      </c>
      <c r="J469" t="s">
        <v>30</v>
      </c>
      <c r="K469" t="s">
        <v>37</v>
      </c>
      <c r="L469" t="s">
        <v>38</v>
      </c>
      <c r="M469" t="s">
        <v>39</v>
      </c>
      <c r="P469" t="s">
        <v>26</v>
      </c>
      <c r="Q469" t="s">
        <v>33</v>
      </c>
      <c r="R469" t="s">
        <v>34</v>
      </c>
      <c r="S469" t="s">
        <v>416</v>
      </c>
      <c r="W469" s="32">
        <v>193.72</v>
      </c>
      <c r="X469" t="s">
        <v>398</v>
      </c>
      <c r="Y469" t="s">
        <v>417</v>
      </c>
      <c r="Z469" t="s">
        <v>36</v>
      </c>
    </row>
    <row r="470" spans="1:26" x14ac:dyDescent="0.3">
      <c r="A470" t="s">
        <v>26</v>
      </c>
      <c r="B470" t="s">
        <v>27</v>
      </c>
      <c r="C470" s="27">
        <v>2021</v>
      </c>
      <c r="D470" s="28">
        <v>9</v>
      </c>
      <c r="E470" t="s">
        <v>28</v>
      </c>
      <c r="F470" t="s">
        <v>389</v>
      </c>
      <c r="G470" s="29">
        <v>44260</v>
      </c>
      <c r="H470" s="30">
        <v>44260</v>
      </c>
      <c r="I470" s="31">
        <v>80</v>
      </c>
      <c r="J470" t="s">
        <v>30</v>
      </c>
      <c r="K470" t="s">
        <v>37</v>
      </c>
      <c r="L470" t="s">
        <v>38</v>
      </c>
      <c r="M470" t="s">
        <v>39</v>
      </c>
      <c r="P470" t="s">
        <v>26</v>
      </c>
      <c r="Q470" t="s">
        <v>33</v>
      </c>
      <c r="R470" t="s">
        <v>34</v>
      </c>
      <c r="S470" t="s">
        <v>99</v>
      </c>
      <c r="W470" s="32">
        <v>50000</v>
      </c>
      <c r="X470" t="s">
        <v>399</v>
      </c>
      <c r="Y470" t="s">
        <v>418</v>
      </c>
      <c r="Z470" t="s">
        <v>36</v>
      </c>
    </row>
    <row r="471" spans="1:26" x14ac:dyDescent="0.3">
      <c r="A471" t="s">
        <v>26</v>
      </c>
      <c r="B471" t="s">
        <v>27</v>
      </c>
      <c r="C471" s="27">
        <v>2021</v>
      </c>
      <c r="D471" s="28">
        <v>9</v>
      </c>
      <c r="E471" t="s">
        <v>28</v>
      </c>
      <c r="F471" t="s">
        <v>389</v>
      </c>
      <c r="G471" s="29">
        <v>44260</v>
      </c>
      <c r="H471" s="30">
        <v>44260</v>
      </c>
      <c r="I471" s="31">
        <v>81</v>
      </c>
      <c r="J471" t="s">
        <v>30</v>
      </c>
      <c r="K471" t="s">
        <v>37</v>
      </c>
      <c r="L471" t="s">
        <v>38</v>
      </c>
      <c r="M471" t="s">
        <v>39</v>
      </c>
      <c r="P471" t="s">
        <v>26</v>
      </c>
      <c r="Q471" t="s">
        <v>33</v>
      </c>
      <c r="R471" t="s">
        <v>34</v>
      </c>
      <c r="S471" t="s">
        <v>114</v>
      </c>
      <c r="W471" s="32">
        <v>5442.58</v>
      </c>
      <c r="X471" t="s">
        <v>400</v>
      </c>
      <c r="Y471" t="s">
        <v>419</v>
      </c>
      <c r="Z471" t="s">
        <v>36</v>
      </c>
    </row>
    <row r="472" spans="1:26" x14ac:dyDescent="0.3">
      <c r="A472" t="s">
        <v>26</v>
      </c>
      <c r="B472" t="s">
        <v>27</v>
      </c>
      <c r="C472" s="27">
        <v>2021</v>
      </c>
      <c r="D472" s="28">
        <v>9</v>
      </c>
      <c r="E472" t="s">
        <v>28</v>
      </c>
      <c r="F472" t="s">
        <v>389</v>
      </c>
      <c r="G472" s="29">
        <v>44260</v>
      </c>
      <c r="H472" s="30">
        <v>44260</v>
      </c>
      <c r="I472" s="31">
        <v>82</v>
      </c>
      <c r="J472" t="s">
        <v>30</v>
      </c>
      <c r="K472" t="s">
        <v>37</v>
      </c>
      <c r="L472" t="s">
        <v>38</v>
      </c>
      <c r="M472" t="s">
        <v>39</v>
      </c>
      <c r="P472" t="s">
        <v>26</v>
      </c>
      <c r="Q472" t="s">
        <v>33</v>
      </c>
      <c r="R472" t="s">
        <v>34</v>
      </c>
      <c r="S472" t="s">
        <v>420</v>
      </c>
      <c r="W472" s="32">
        <v>11587.5</v>
      </c>
      <c r="X472" t="s">
        <v>401</v>
      </c>
      <c r="Y472" t="s">
        <v>421</v>
      </c>
      <c r="Z472" t="s">
        <v>36</v>
      </c>
    </row>
    <row r="473" spans="1:26" x14ac:dyDescent="0.3">
      <c r="A473" t="s">
        <v>26</v>
      </c>
      <c r="B473" t="s">
        <v>27</v>
      </c>
      <c r="C473" s="27">
        <v>2021</v>
      </c>
      <c r="D473" s="28">
        <v>9</v>
      </c>
      <c r="E473" t="s">
        <v>28</v>
      </c>
      <c r="F473" t="s">
        <v>389</v>
      </c>
      <c r="G473" s="29">
        <v>44260</v>
      </c>
      <c r="H473" s="30">
        <v>44260</v>
      </c>
      <c r="I473" s="31">
        <v>83</v>
      </c>
      <c r="J473" t="s">
        <v>30</v>
      </c>
      <c r="K473" t="s">
        <v>37</v>
      </c>
      <c r="L473" t="s">
        <v>38</v>
      </c>
      <c r="M473" t="s">
        <v>39</v>
      </c>
      <c r="P473" t="s">
        <v>26</v>
      </c>
      <c r="Q473" t="s">
        <v>33</v>
      </c>
      <c r="R473" t="s">
        <v>34</v>
      </c>
      <c r="S473" t="s">
        <v>97</v>
      </c>
      <c r="W473" s="32">
        <v>5287.24</v>
      </c>
      <c r="X473" t="s">
        <v>402</v>
      </c>
      <c r="Y473" t="s">
        <v>422</v>
      </c>
      <c r="Z473" t="s">
        <v>36</v>
      </c>
    </row>
    <row r="474" spans="1:26" x14ac:dyDescent="0.3">
      <c r="A474" t="s">
        <v>26</v>
      </c>
      <c r="B474" t="s">
        <v>27</v>
      </c>
      <c r="C474" s="27">
        <v>2021</v>
      </c>
      <c r="D474" s="28">
        <v>9</v>
      </c>
      <c r="E474" t="s">
        <v>28</v>
      </c>
      <c r="F474" t="s">
        <v>389</v>
      </c>
      <c r="G474" s="29">
        <v>44260</v>
      </c>
      <c r="H474" s="30">
        <v>44260</v>
      </c>
      <c r="I474" s="31">
        <v>84</v>
      </c>
      <c r="J474" t="s">
        <v>30</v>
      </c>
      <c r="K474" t="s">
        <v>37</v>
      </c>
      <c r="L474" t="s">
        <v>38</v>
      </c>
      <c r="M474" t="s">
        <v>39</v>
      </c>
      <c r="P474" t="s">
        <v>26</v>
      </c>
      <c r="Q474" t="s">
        <v>33</v>
      </c>
      <c r="R474" t="s">
        <v>34</v>
      </c>
      <c r="S474" t="s">
        <v>423</v>
      </c>
      <c r="W474" s="32">
        <v>12256.71</v>
      </c>
      <c r="X474" t="s">
        <v>403</v>
      </c>
      <c r="Y474" t="s">
        <v>424</v>
      </c>
      <c r="Z474" t="s">
        <v>36</v>
      </c>
    </row>
    <row r="475" spans="1:26" x14ac:dyDescent="0.3">
      <c r="A475" t="s">
        <v>26</v>
      </c>
      <c r="B475" t="s">
        <v>27</v>
      </c>
      <c r="C475" s="27">
        <v>2021</v>
      </c>
      <c r="D475" s="28">
        <v>9</v>
      </c>
      <c r="E475" t="s">
        <v>28</v>
      </c>
      <c r="F475" t="s">
        <v>389</v>
      </c>
      <c r="G475" s="29">
        <v>44260</v>
      </c>
      <c r="H475" s="30">
        <v>44260</v>
      </c>
      <c r="I475" s="31">
        <v>85</v>
      </c>
      <c r="J475" t="s">
        <v>30</v>
      </c>
      <c r="K475" t="s">
        <v>37</v>
      </c>
      <c r="L475" t="s">
        <v>82</v>
      </c>
      <c r="M475" t="s">
        <v>39</v>
      </c>
      <c r="P475" t="s">
        <v>26</v>
      </c>
      <c r="Q475" t="s">
        <v>33</v>
      </c>
      <c r="R475" t="s">
        <v>34</v>
      </c>
      <c r="S475" t="s">
        <v>101</v>
      </c>
      <c r="W475" s="32">
        <v>14337.71</v>
      </c>
      <c r="X475" t="s">
        <v>404</v>
      </c>
      <c r="Y475" t="s">
        <v>425</v>
      </c>
      <c r="Z475" t="s">
        <v>36</v>
      </c>
    </row>
    <row r="476" spans="1:26" x14ac:dyDescent="0.3">
      <c r="A476" t="s">
        <v>26</v>
      </c>
      <c r="B476" t="s">
        <v>27</v>
      </c>
      <c r="C476" s="27">
        <v>2021</v>
      </c>
      <c r="D476" s="28">
        <v>9</v>
      </c>
      <c r="E476" t="s">
        <v>28</v>
      </c>
      <c r="F476" t="s">
        <v>389</v>
      </c>
      <c r="G476" s="29">
        <v>44260</v>
      </c>
      <c r="H476" s="30">
        <v>44260</v>
      </c>
      <c r="I476" s="31">
        <v>87</v>
      </c>
      <c r="J476" t="s">
        <v>30</v>
      </c>
      <c r="K476" t="s">
        <v>37</v>
      </c>
      <c r="L476" t="s">
        <v>82</v>
      </c>
      <c r="M476" t="s">
        <v>39</v>
      </c>
      <c r="P476" t="s">
        <v>26</v>
      </c>
      <c r="Q476" t="s">
        <v>33</v>
      </c>
      <c r="R476" t="s">
        <v>34</v>
      </c>
      <c r="S476" t="s">
        <v>426</v>
      </c>
      <c r="W476" s="32">
        <v>3497.9</v>
      </c>
      <c r="X476" t="s">
        <v>405</v>
      </c>
      <c r="Y476" t="s">
        <v>427</v>
      </c>
      <c r="Z476" t="s">
        <v>36</v>
      </c>
    </row>
    <row r="477" spans="1:26" x14ac:dyDescent="0.3">
      <c r="A477" t="s">
        <v>26</v>
      </c>
      <c r="B477" t="s">
        <v>27</v>
      </c>
      <c r="C477" s="27">
        <v>2021</v>
      </c>
      <c r="D477" s="28">
        <v>9</v>
      </c>
      <c r="E477" t="s">
        <v>28</v>
      </c>
      <c r="F477" t="s">
        <v>389</v>
      </c>
      <c r="G477" s="29">
        <v>44260</v>
      </c>
      <c r="H477" s="30">
        <v>44260</v>
      </c>
      <c r="I477" s="31">
        <v>93</v>
      </c>
      <c r="J477" t="s">
        <v>30</v>
      </c>
      <c r="K477" t="s">
        <v>37</v>
      </c>
      <c r="L477" t="s">
        <v>82</v>
      </c>
      <c r="M477" t="s">
        <v>39</v>
      </c>
      <c r="P477" t="s">
        <v>26</v>
      </c>
      <c r="Q477" t="s">
        <v>33</v>
      </c>
      <c r="R477" t="s">
        <v>34</v>
      </c>
      <c r="S477" t="s">
        <v>116</v>
      </c>
      <c r="W477" s="32">
        <v>29869.85</v>
      </c>
      <c r="X477" t="s">
        <v>395</v>
      </c>
      <c r="Y477" t="s">
        <v>428</v>
      </c>
      <c r="Z477" t="s">
        <v>36</v>
      </c>
    </row>
    <row r="478" spans="1:26" x14ac:dyDescent="0.3">
      <c r="A478" t="s">
        <v>26</v>
      </c>
      <c r="B478" t="s">
        <v>27</v>
      </c>
      <c r="C478" s="27">
        <v>2021</v>
      </c>
      <c r="D478" s="28">
        <v>9</v>
      </c>
      <c r="E478" t="s">
        <v>28</v>
      </c>
      <c r="F478" t="s">
        <v>389</v>
      </c>
      <c r="G478" s="29">
        <v>44260</v>
      </c>
      <c r="H478" s="30">
        <v>44260</v>
      </c>
      <c r="I478" s="31">
        <v>94</v>
      </c>
      <c r="J478" t="s">
        <v>30</v>
      </c>
      <c r="K478" t="s">
        <v>37</v>
      </c>
      <c r="L478" t="s">
        <v>82</v>
      </c>
      <c r="M478" t="s">
        <v>39</v>
      </c>
      <c r="P478" t="s">
        <v>26</v>
      </c>
      <c r="Q478" t="s">
        <v>33</v>
      </c>
      <c r="R478" t="s">
        <v>34</v>
      </c>
      <c r="S478" t="s">
        <v>138</v>
      </c>
      <c r="W478" s="32">
        <v>1299.1500000000001</v>
      </c>
      <c r="X478" t="s">
        <v>397</v>
      </c>
      <c r="Y478" t="s">
        <v>429</v>
      </c>
      <c r="Z478" t="s">
        <v>36</v>
      </c>
    </row>
    <row r="479" spans="1:26" x14ac:dyDescent="0.3">
      <c r="A479" t="s">
        <v>26</v>
      </c>
      <c r="B479" t="s">
        <v>27</v>
      </c>
      <c r="C479" s="27">
        <v>2021</v>
      </c>
      <c r="D479" s="28">
        <v>9</v>
      </c>
      <c r="E479" t="s">
        <v>28</v>
      </c>
      <c r="F479" t="s">
        <v>430</v>
      </c>
      <c r="G479" s="29">
        <v>44260</v>
      </c>
      <c r="H479" s="30">
        <v>44260</v>
      </c>
      <c r="I479" s="31">
        <v>6</v>
      </c>
      <c r="J479" t="s">
        <v>30</v>
      </c>
      <c r="L479" t="s">
        <v>43</v>
      </c>
      <c r="M479" t="s">
        <v>32</v>
      </c>
      <c r="P479" t="s">
        <v>26</v>
      </c>
      <c r="Q479" t="s">
        <v>33</v>
      </c>
      <c r="R479" t="s">
        <v>34</v>
      </c>
      <c r="W479" s="32">
        <v>-17281.98</v>
      </c>
      <c r="X479" t="s">
        <v>390</v>
      </c>
      <c r="Y479" t="s">
        <v>44</v>
      </c>
      <c r="Z479" t="s">
        <v>45</v>
      </c>
    </row>
    <row r="480" spans="1:26" x14ac:dyDescent="0.3">
      <c r="A480" t="s">
        <v>26</v>
      </c>
      <c r="B480" t="s">
        <v>27</v>
      </c>
      <c r="C480" s="27">
        <v>2021</v>
      </c>
      <c r="D480" s="28">
        <v>9</v>
      </c>
      <c r="E480" t="s">
        <v>28</v>
      </c>
      <c r="F480" t="s">
        <v>430</v>
      </c>
      <c r="G480" s="29">
        <v>44260</v>
      </c>
      <c r="H480" s="30">
        <v>44260</v>
      </c>
      <c r="I480" s="31">
        <v>7</v>
      </c>
      <c r="J480" t="s">
        <v>30</v>
      </c>
      <c r="L480" t="s">
        <v>43</v>
      </c>
      <c r="M480" t="s">
        <v>32</v>
      </c>
      <c r="P480" t="s">
        <v>26</v>
      </c>
      <c r="Q480" t="s">
        <v>33</v>
      </c>
      <c r="R480" t="s">
        <v>34</v>
      </c>
      <c r="W480" s="32">
        <v>-20155.66</v>
      </c>
      <c r="X480" t="s">
        <v>391</v>
      </c>
      <c r="Y480" t="s">
        <v>44</v>
      </c>
      <c r="Z480" t="s">
        <v>45</v>
      </c>
    </row>
    <row r="481" spans="1:26" x14ac:dyDescent="0.3">
      <c r="A481" t="s">
        <v>26</v>
      </c>
      <c r="B481" t="s">
        <v>27</v>
      </c>
      <c r="C481" s="27">
        <v>2021</v>
      </c>
      <c r="D481" s="28">
        <v>9</v>
      </c>
      <c r="E481" t="s">
        <v>28</v>
      </c>
      <c r="F481" t="s">
        <v>430</v>
      </c>
      <c r="G481" s="29">
        <v>44260</v>
      </c>
      <c r="H481" s="30">
        <v>44260</v>
      </c>
      <c r="I481" s="31">
        <v>11</v>
      </c>
      <c r="J481" t="s">
        <v>30</v>
      </c>
      <c r="L481" t="s">
        <v>43</v>
      </c>
      <c r="M481" t="s">
        <v>32</v>
      </c>
      <c r="P481" t="s">
        <v>26</v>
      </c>
      <c r="Q481" t="s">
        <v>33</v>
      </c>
      <c r="R481" t="s">
        <v>34</v>
      </c>
      <c r="W481" s="32">
        <v>-3497.9</v>
      </c>
      <c r="X481" t="s">
        <v>405</v>
      </c>
      <c r="Y481" t="s">
        <v>44</v>
      </c>
      <c r="Z481" t="s">
        <v>45</v>
      </c>
    </row>
    <row r="482" spans="1:26" x14ac:dyDescent="0.3">
      <c r="A482" t="s">
        <v>26</v>
      </c>
      <c r="B482" t="s">
        <v>27</v>
      </c>
      <c r="C482" s="27">
        <v>2021</v>
      </c>
      <c r="D482" s="28">
        <v>9</v>
      </c>
      <c r="E482" t="s">
        <v>28</v>
      </c>
      <c r="F482" t="s">
        <v>430</v>
      </c>
      <c r="G482" s="29">
        <v>44260</v>
      </c>
      <c r="H482" s="30">
        <v>44260</v>
      </c>
      <c r="I482" s="31">
        <v>15</v>
      </c>
      <c r="J482" t="s">
        <v>30</v>
      </c>
      <c r="L482" t="s">
        <v>43</v>
      </c>
      <c r="M482" t="s">
        <v>32</v>
      </c>
      <c r="P482" t="s">
        <v>26</v>
      </c>
      <c r="Q482" t="s">
        <v>33</v>
      </c>
      <c r="R482" t="s">
        <v>34</v>
      </c>
      <c r="W482" s="32">
        <v>-1809.36</v>
      </c>
      <c r="X482" t="s">
        <v>392</v>
      </c>
      <c r="Y482" t="s">
        <v>44</v>
      </c>
      <c r="Z482" t="s">
        <v>45</v>
      </c>
    </row>
    <row r="483" spans="1:26" x14ac:dyDescent="0.3">
      <c r="A483" t="s">
        <v>26</v>
      </c>
      <c r="B483" t="s">
        <v>27</v>
      </c>
      <c r="C483" s="27">
        <v>2021</v>
      </c>
      <c r="D483" s="28">
        <v>9</v>
      </c>
      <c r="E483" t="s">
        <v>28</v>
      </c>
      <c r="F483" t="s">
        <v>430</v>
      </c>
      <c r="G483" s="29">
        <v>44260</v>
      </c>
      <c r="H483" s="30">
        <v>44260</v>
      </c>
      <c r="I483" s="31">
        <v>16</v>
      </c>
      <c r="J483" t="s">
        <v>30</v>
      </c>
      <c r="L483" t="s">
        <v>43</v>
      </c>
      <c r="M483" t="s">
        <v>32</v>
      </c>
      <c r="P483" t="s">
        <v>26</v>
      </c>
      <c r="Q483" t="s">
        <v>33</v>
      </c>
      <c r="R483" t="s">
        <v>34</v>
      </c>
      <c r="W483" s="32">
        <v>-49829</v>
      </c>
      <c r="X483" t="s">
        <v>393</v>
      </c>
      <c r="Y483" t="s">
        <v>44</v>
      </c>
      <c r="Z483" t="s">
        <v>45</v>
      </c>
    </row>
    <row r="484" spans="1:26" x14ac:dyDescent="0.3">
      <c r="A484" t="s">
        <v>26</v>
      </c>
      <c r="B484" t="s">
        <v>27</v>
      </c>
      <c r="C484" s="27">
        <v>2021</v>
      </c>
      <c r="D484" s="28">
        <v>9</v>
      </c>
      <c r="E484" t="s">
        <v>28</v>
      </c>
      <c r="F484" t="s">
        <v>430</v>
      </c>
      <c r="G484" s="29">
        <v>44260</v>
      </c>
      <c r="H484" s="30">
        <v>44260</v>
      </c>
      <c r="I484" s="31">
        <v>17</v>
      </c>
      <c r="J484" t="s">
        <v>30</v>
      </c>
      <c r="L484" t="s">
        <v>43</v>
      </c>
      <c r="M484" t="s">
        <v>32</v>
      </c>
      <c r="P484" t="s">
        <v>26</v>
      </c>
      <c r="Q484" t="s">
        <v>33</v>
      </c>
      <c r="R484" t="s">
        <v>34</v>
      </c>
      <c r="W484" s="32">
        <v>-3935.25</v>
      </c>
      <c r="X484" t="s">
        <v>394</v>
      </c>
      <c r="Y484" t="s">
        <v>44</v>
      </c>
      <c r="Z484" t="s">
        <v>45</v>
      </c>
    </row>
    <row r="485" spans="1:26" x14ac:dyDescent="0.3">
      <c r="A485" t="s">
        <v>26</v>
      </c>
      <c r="B485" t="s">
        <v>27</v>
      </c>
      <c r="C485" s="27">
        <v>2021</v>
      </c>
      <c r="D485" s="28">
        <v>9</v>
      </c>
      <c r="E485" t="s">
        <v>28</v>
      </c>
      <c r="F485" t="s">
        <v>430</v>
      </c>
      <c r="G485" s="29">
        <v>44260</v>
      </c>
      <c r="H485" s="30">
        <v>44260</v>
      </c>
      <c r="I485" s="31">
        <v>22</v>
      </c>
      <c r="J485" t="s">
        <v>30</v>
      </c>
      <c r="L485" t="s">
        <v>43</v>
      </c>
      <c r="M485" t="s">
        <v>32</v>
      </c>
      <c r="P485" t="s">
        <v>26</v>
      </c>
      <c r="Q485" t="s">
        <v>33</v>
      </c>
      <c r="R485" t="s">
        <v>34</v>
      </c>
      <c r="W485" s="32">
        <v>-11076.92</v>
      </c>
      <c r="X485" t="s">
        <v>396</v>
      </c>
      <c r="Y485" t="s">
        <v>44</v>
      </c>
      <c r="Z485" t="s">
        <v>45</v>
      </c>
    </row>
    <row r="486" spans="1:26" x14ac:dyDescent="0.3">
      <c r="A486" t="s">
        <v>26</v>
      </c>
      <c r="B486" t="s">
        <v>27</v>
      </c>
      <c r="C486" s="27">
        <v>2021</v>
      </c>
      <c r="D486" s="28">
        <v>9</v>
      </c>
      <c r="E486" t="s">
        <v>28</v>
      </c>
      <c r="F486" t="s">
        <v>430</v>
      </c>
      <c r="G486" s="29">
        <v>44260</v>
      </c>
      <c r="H486" s="30">
        <v>44260</v>
      </c>
      <c r="I486" s="31">
        <v>23</v>
      </c>
      <c r="J486" t="s">
        <v>30</v>
      </c>
      <c r="L486" t="s">
        <v>43</v>
      </c>
      <c r="M486" t="s">
        <v>32</v>
      </c>
      <c r="P486" t="s">
        <v>26</v>
      </c>
      <c r="Q486" t="s">
        <v>33</v>
      </c>
      <c r="R486" t="s">
        <v>34</v>
      </c>
      <c r="W486" s="32">
        <v>-1299.1500000000001</v>
      </c>
      <c r="X486" t="s">
        <v>397</v>
      </c>
      <c r="Y486" t="s">
        <v>44</v>
      </c>
      <c r="Z486" t="s">
        <v>45</v>
      </c>
    </row>
    <row r="487" spans="1:26" x14ac:dyDescent="0.3">
      <c r="A487" t="s">
        <v>26</v>
      </c>
      <c r="B487" t="s">
        <v>27</v>
      </c>
      <c r="C487" s="27">
        <v>2021</v>
      </c>
      <c r="D487" s="28">
        <v>9</v>
      </c>
      <c r="E487" t="s">
        <v>28</v>
      </c>
      <c r="F487" t="s">
        <v>430</v>
      </c>
      <c r="G487" s="29">
        <v>44260</v>
      </c>
      <c r="H487" s="30">
        <v>44260</v>
      </c>
      <c r="I487" s="31">
        <v>27</v>
      </c>
      <c r="J487" t="s">
        <v>30</v>
      </c>
      <c r="L487" t="s">
        <v>43</v>
      </c>
      <c r="M487" t="s">
        <v>32</v>
      </c>
      <c r="P487" t="s">
        <v>26</v>
      </c>
      <c r="Q487" t="s">
        <v>33</v>
      </c>
      <c r="R487" t="s">
        <v>34</v>
      </c>
      <c r="W487" s="32">
        <v>-193.72</v>
      </c>
      <c r="X487" t="s">
        <v>398</v>
      </c>
      <c r="Y487" t="s">
        <v>44</v>
      </c>
      <c r="Z487" t="s">
        <v>45</v>
      </c>
    </row>
    <row r="488" spans="1:26" x14ac:dyDescent="0.3">
      <c r="A488" t="s">
        <v>26</v>
      </c>
      <c r="B488" t="s">
        <v>27</v>
      </c>
      <c r="C488" s="27">
        <v>2021</v>
      </c>
      <c r="D488" s="28">
        <v>9</v>
      </c>
      <c r="E488" t="s">
        <v>28</v>
      </c>
      <c r="F488" t="s">
        <v>430</v>
      </c>
      <c r="G488" s="29">
        <v>44260</v>
      </c>
      <c r="H488" s="30">
        <v>44260</v>
      </c>
      <c r="I488" s="31">
        <v>28</v>
      </c>
      <c r="J488" t="s">
        <v>30</v>
      </c>
      <c r="L488" t="s">
        <v>43</v>
      </c>
      <c r="M488" t="s">
        <v>32</v>
      </c>
      <c r="P488" t="s">
        <v>26</v>
      </c>
      <c r="Q488" t="s">
        <v>33</v>
      </c>
      <c r="R488" t="s">
        <v>34</v>
      </c>
      <c r="W488" s="32">
        <v>-50000</v>
      </c>
      <c r="X488" t="s">
        <v>399</v>
      </c>
      <c r="Y488" t="s">
        <v>44</v>
      </c>
      <c r="Z488" t="s">
        <v>45</v>
      </c>
    </row>
    <row r="489" spans="1:26" x14ac:dyDescent="0.3">
      <c r="A489" t="s">
        <v>26</v>
      </c>
      <c r="B489" t="s">
        <v>27</v>
      </c>
      <c r="C489" s="27">
        <v>2021</v>
      </c>
      <c r="D489" s="28">
        <v>9</v>
      </c>
      <c r="E489" t="s">
        <v>28</v>
      </c>
      <c r="F489" t="s">
        <v>430</v>
      </c>
      <c r="G489" s="29">
        <v>44260</v>
      </c>
      <c r="H489" s="30">
        <v>44260</v>
      </c>
      <c r="I489" s="31">
        <v>33</v>
      </c>
      <c r="J489" t="s">
        <v>30</v>
      </c>
      <c r="L489" t="s">
        <v>43</v>
      </c>
      <c r="M489" t="s">
        <v>32</v>
      </c>
      <c r="P489" t="s">
        <v>26</v>
      </c>
      <c r="Q489" t="s">
        <v>33</v>
      </c>
      <c r="R489" t="s">
        <v>34</v>
      </c>
      <c r="W489" s="32">
        <v>-5442.58</v>
      </c>
      <c r="X489" t="s">
        <v>400</v>
      </c>
      <c r="Y489" t="s">
        <v>44</v>
      </c>
      <c r="Z489" t="s">
        <v>45</v>
      </c>
    </row>
    <row r="490" spans="1:26" x14ac:dyDescent="0.3">
      <c r="A490" t="s">
        <v>26</v>
      </c>
      <c r="B490" t="s">
        <v>27</v>
      </c>
      <c r="C490" s="27">
        <v>2021</v>
      </c>
      <c r="D490" s="28">
        <v>9</v>
      </c>
      <c r="E490" t="s">
        <v>28</v>
      </c>
      <c r="F490" t="s">
        <v>430</v>
      </c>
      <c r="G490" s="29">
        <v>44260</v>
      </c>
      <c r="H490" s="30">
        <v>44260</v>
      </c>
      <c r="I490" s="31">
        <v>34</v>
      </c>
      <c r="J490" t="s">
        <v>30</v>
      </c>
      <c r="L490" t="s">
        <v>43</v>
      </c>
      <c r="M490" t="s">
        <v>32</v>
      </c>
      <c r="P490" t="s">
        <v>26</v>
      </c>
      <c r="Q490" t="s">
        <v>33</v>
      </c>
      <c r="R490" t="s">
        <v>34</v>
      </c>
      <c r="W490" s="32">
        <v>-11587.5</v>
      </c>
      <c r="X490" t="s">
        <v>401</v>
      </c>
      <c r="Y490" t="s">
        <v>44</v>
      </c>
      <c r="Z490" t="s">
        <v>45</v>
      </c>
    </row>
    <row r="491" spans="1:26" x14ac:dyDescent="0.3">
      <c r="A491" t="s">
        <v>26</v>
      </c>
      <c r="B491" t="s">
        <v>27</v>
      </c>
      <c r="C491" s="27">
        <v>2021</v>
      </c>
      <c r="D491" s="28">
        <v>9</v>
      </c>
      <c r="E491" t="s">
        <v>28</v>
      </c>
      <c r="F491" t="s">
        <v>430</v>
      </c>
      <c r="G491" s="29">
        <v>44260</v>
      </c>
      <c r="H491" s="30">
        <v>44260</v>
      </c>
      <c r="I491" s="31">
        <v>39</v>
      </c>
      <c r="J491" t="s">
        <v>30</v>
      </c>
      <c r="L491" t="s">
        <v>43</v>
      </c>
      <c r="M491" t="s">
        <v>32</v>
      </c>
      <c r="P491" t="s">
        <v>26</v>
      </c>
      <c r="Q491" t="s">
        <v>33</v>
      </c>
      <c r="R491" t="s">
        <v>34</v>
      </c>
      <c r="W491" s="32">
        <v>-29869.85</v>
      </c>
      <c r="X491" t="s">
        <v>395</v>
      </c>
      <c r="Y491" t="s">
        <v>44</v>
      </c>
      <c r="Z491" t="s">
        <v>45</v>
      </c>
    </row>
    <row r="492" spans="1:26" x14ac:dyDescent="0.3">
      <c r="A492" t="s">
        <v>26</v>
      </c>
      <c r="B492" t="s">
        <v>27</v>
      </c>
      <c r="C492" s="27">
        <v>2021</v>
      </c>
      <c r="D492" s="28">
        <v>9</v>
      </c>
      <c r="E492" t="s">
        <v>28</v>
      </c>
      <c r="F492" t="s">
        <v>430</v>
      </c>
      <c r="G492" s="29">
        <v>44260</v>
      </c>
      <c r="H492" s="30">
        <v>44260</v>
      </c>
      <c r="I492" s="31">
        <v>40</v>
      </c>
      <c r="J492" t="s">
        <v>30</v>
      </c>
      <c r="L492" t="s">
        <v>43</v>
      </c>
      <c r="M492" t="s">
        <v>32</v>
      </c>
      <c r="P492" t="s">
        <v>26</v>
      </c>
      <c r="Q492" t="s">
        <v>33</v>
      </c>
      <c r="R492" t="s">
        <v>34</v>
      </c>
      <c r="W492" s="32">
        <v>-5287.24</v>
      </c>
      <c r="X492" t="s">
        <v>402</v>
      </c>
      <c r="Y492" t="s">
        <v>44</v>
      </c>
      <c r="Z492" t="s">
        <v>45</v>
      </c>
    </row>
    <row r="493" spans="1:26" x14ac:dyDescent="0.3">
      <c r="A493" t="s">
        <v>26</v>
      </c>
      <c r="B493" t="s">
        <v>27</v>
      </c>
      <c r="C493" s="27">
        <v>2021</v>
      </c>
      <c r="D493" s="28">
        <v>9</v>
      </c>
      <c r="E493" t="s">
        <v>28</v>
      </c>
      <c r="F493" t="s">
        <v>430</v>
      </c>
      <c r="G493" s="29">
        <v>44260</v>
      </c>
      <c r="H493" s="30">
        <v>44260</v>
      </c>
      <c r="I493" s="31">
        <v>41</v>
      </c>
      <c r="J493" t="s">
        <v>30</v>
      </c>
      <c r="L493" t="s">
        <v>43</v>
      </c>
      <c r="M493" t="s">
        <v>32</v>
      </c>
      <c r="P493" t="s">
        <v>26</v>
      </c>
      <c r="Q493" t="s">
        <v>33</v>
      </c>
      <c r="R493" t="s">
        <v>34</v>
      </c>
      <c r="W493" s="32">
        <v>-12256.71</v>
      </c>
      <c r="X493" t="s">
        <v>403</v>
      </c>
      <c r="Y493" t="s">
        <v>44</v>
      </c>
      <c r="Z493" t="s">
        <v>45</v>
      </c>
    </row>
    <row r="494" spans="1:26" x14ac:dyDescent="0.3">
      <c r="A494" t="s">
        <v>26</v>
      </c>
      <c r="B494" t="s">
        <v>27</v>
      </c>
      <c r="C494" s="27">
        <v>2021</v>
      </c>
      <c r="D494" s="28">
        <v>9</v>
      </c>
      <c r="E494" t="s">
        <v>28</v>
      </c>
      <c r="F494" t="s">
        <v>430</v>
      </c>
      <c r="G494" s="29">
        <v>44260</v>
      </c>
      <c r="H494" s="30">
        <v>44260</v>
      </c>
      <c r="I494" s="31">
        <v>42</v>
      </c>
      <c r="J494" t="s">
        <v>30</v>
      </c>
      <c r="L494" t="s">
        <v>43</v>
      </c>
      <c r="M494" t="s">
        <v>32</v>
      </c>
      <c r="P494" t="s">
        <v>26</v>
      </c>
      <c r="Q494" t="s">
        <v>33</v>
      </c>
      <c r="R494" t="s">
        <v>34</v>
      </c>
      <c r="W494" s="32">
        <v>-14337.71</v>
      </c>
      <c r="X494" t="s">
        <v>404</v>
      </c>
      <c r="Y494" t="s">
        <v>44</v>
      </c>
      <c r="Z494" t="s">
        <v>45</v>
      </c>
    </row>
    <row r="495" spans="1:26" x14ac:dyDescent="0.3">
      <c r="A495" t="s">
        <v>26</v>
      </c>
      <c r="B495" t="s">
        <v>27</v>
      </c>
      <c r="C495" s="27">
        <v>2021</v>
      </c>
      <c r="D495" s="28">
        <v>9</v>
      </c>
      <c r="E495" t="s">
        <v>28</v>
      </c>
      <c r="F495" t="s">
        <v>430</v>
      </c>
      <c r="G495" s="29">
        <v>44260</v>
      </c>
      <c r="H495" s="30">
        <v>44260</v>
      </c>
      <c r="I495" s="31">
        <v>57</v>
      </c>
      <c r="J495" t="s">
        <v>30</v>
      </c>
      <c r="L495" t="s">
        <v>31</v>
      </c>
      <c r="M495" t="s">
        <v>32</v>
      </c>
      <c r="P495" t="s">
        <v>26</v>
      </c>
      <c r="Q495" t="s">
        <v>33</v>
      </c>
      <c r="R495" t="s">
        <v>34</v>
      </c>
      <c r="W495" s="32">
        <v>17281.98</v>
      </c>
      <c r="X495" t="s">
        <v>390</v>
      </c>
      <c r="Y495" t="s">
        <v>36</v>
      </c>
      <c r="Z495" t="s">
        <v>45</v>
      </c>
    </row>
    <row r="496" spans="1:26" x14ac:dyDescent="0.3">
      <c r="A496" t="s">
        <v>26</v>
      </c>
      <c r="B496" t="s">
        <v>27</v>
      </c>
      <c r="C496" s="27">
        <v>2021</v>
      </c>
      <c r="D496" s="28">
        <v>9</v>
      </c>
      <c r="E496" t="s">
        <v>28</v>
      </c>
      <c r="F496" t="s">
        <v>430</v>
      </c>
      <c r="G496" s="29">
        <v>44260</v>
      </c>
      <c r="H496" s="30">
        <v>44260</v>
      </c>
      <c r="I496" s="31">
        <v>58</v>
      </c>
      <c r="J496" t="s">
        <v>30</v>
      </c>
      <c r="L496" t="s">
        <v>31</v>
      </c>
      <c r="M496" t="s">
        <v>32</v>
      </c>
      <c r="P496" t="s">
        <v>26</v>
      </c>
      <c r="Q496" t="s">
        <v>33</v>
      </c>
      <c r="R496" t="s">
        <v>34</v>
      </c>
      <c r="W496" s="32">
        <v>20155.66</v>
      </c>
      <c r="X496" t="s">
        <v>391</v>
      </c>
      <c r="Y496" t="s">
        <v>36</v>
      </c>
      <c r="Z496" t="s">
        <v>45</v>
      </c>
    </row>
    <row r="497" spans="1:26" x14ac:dyDescent="0.3">
      <c r="A497" t="s">
        <v>26</v>
      </c>
      <c r="B497" t="s">
        <v>27</v>
      </c>
      <c r="C497" s="27">
        <v>2021</v>
      </c>
      <c r="D497" s="28">
        <v>9</v>
      </c>
      <c r="E497" t="s">
        <v>28</v>
      </c>
      <c r="F497" t="s">
        <v>430</v>
      </c>
      <c r="G497" s="29">
        <v>44260</v>
      </c>
      <c r="H497" s="30">
        <v>44260</v>
      </c>
      <c r="I497" s="31">
        <v>59</v>
      </c>
      <c r="J497" t="s">
        <v>30</v>
      </c>
      <c r="L497" t="s">
        <v>31</v>
      </c>
      <c r="M497" t="s">
        <v>32</v>
      </c>
      <c r="P497" t="s">
        <v>26</v>
      </c>
      <c r="Q497" t="s">
        <v>33</v>
      </c>
      <c r="R497" t="s">
        <v>34</v>
      </c>
      <c r="W497" s="32">
        <v>1809.36</v>
      </c>
      <c r="X497" t="s">
        <v>392</v>
      </c>
      <c r="Y497" t="s">
        <v>36</v>
      </c>
      <c r="Z497" t="s">
        <v>45</v>
      </c>
    </row>
    <row r="498" spans="1:26" x14ac:dyDescent="0.3">
      <c r="A498" t="s">
        <v>26</v>
      </c>
      <c r="B498" t="s">
        <v>27</v>
      </c>
      <c r="C498" s="27">
        <v>2021</v>
      </c>
      <c r="D498" s="28">
        <v>9</v>
      </c>
      <c r="E498" t="s">
        <v>28</v>
      </c>
      <c r="F498" t="s">
        <v>430</v>
      </c>
      <c r="G498" s="29">
        <v>44260</v>
      </c>
      <c r="H498" s="30">
        <v>44260</v>
      </c>
      <c r="I498" s="31">
        <v>62</v>
      </c>
      <c r="J498" t="s">
        <v>30</v>
      </c>
      <c r="L498" t="s">
        <v>31</v>
      </c>
      <c r="M498" t="s">
        <v>32</v>
      </c>
      <c r="P498" t="s">
        <v>26</v>
      </c>
      <c r="Q498" t="s">
        <v>33</v>
      </c>
      <c r="R498" t="s">
        <v>34</v>
      </c>
      <c r="W498" s="32">
        <v>3497.9</v>
      </c>
      <c r="X498" t="s">
        <v>405</v>
      </c>
      <c r="Y498" t="s">
        <v>36</v>
      </c>
      <c r="Z498" t="s">
        <v>45</v>
      </c>
    </row>
    <row r="499" spans="1:26" x14ac:dyDescent="0.3">
      <c r="A499" t="s">
        <v>26</v>
      </c>
      <c r="B499" t="s">
        <v>27</v>
      </c>
      <c r="C499" s="27">
        <v>2021</v>
      </c>
      <c r="D499" s="28">
        <v>9</v>
      </c>
      <c r="E499" t="s">
        <v>28</v>
      </c>
      <c r="F499" t="s">
        <v>430</v>
      </c>
      <c r="G499" s="29">
        <v>44260</v>
      </c>
      <c r="H499" s="30">
        <v>44260</v>
      </c>
      <c r="I499" s="31">
        <v>67</v>
      </c>
      <c r="J499" t="s">
        <v>30</v>
      </c>
      <c r="L499" t="s">
        <v>31</v>
      </c>
      <c r="M499" t="s">
        <v>32</v>
      </c>
      <c r="P499" t="s">
        <v>26</v>
      </c>
      <c r="Q499" t="s">
        <v>33</v>
      </c>
      <c r="R499" t="s">
        <v>34</v>
      </c>
      <c r="W499" s="32">
        <v>49829</v>
      </c>
      <c r="X499" t="s">
        <v>393</v>
      </c>
      <c r="Y499" t="s">
        <v>36</v>
      </c>
      <c r="Z499" t="s">
        <v>45</v>
      </c>
    </row>
    <row r="500" spans="1:26" x14ac:dyDescent="0.3">
      <c r="A500" t="s">
        <v>26</v>
      </c>
      <c r="B500" t="s">
        <v>27</v>
      </c>
      <c r="C500" s="27">
        <v>2021</v>
      </c>
      <c r="D500" s="28">
        <v>9</v>
      </c>
      <c r="E500" t="s">
        <v>28</v>
      </c>
      <c r="F500" t="s">
        <v>430</v>
      </c>
      <c r="G500" s="29">
        <v>44260</v>
      </c>
      <c r="H500" s="30">
        <v>44260</v>
      </c>
      <c r="I500" s="31">
        <v>68</v>
      </c>
      <c r="J500" t="s">
        <v>30</v>
      </c>
      <c r="L500" t="s">
        <v>31</v>
      </c>
      <c r="M500" t="s">
        <v>32</v>
      </c>
      <c r="P500" t="s">
        <v>26</v>
      </c>
      <c r="Q500" t="s">
        <v>33</v>
      </c>
      <c r="R500" t="s">
        <v>34</v>
      </c>
      <c r="W500" s="32">
        <v>3935.25</v>
      </c>
      <c r="X500" t="s">
        <v>394</v>
      </c>
      <c r="Y500" t="s">
        <v>36</v>
      </c>
      <c r="Z500" t="s">
        <v>45</v>
      </c>
    </row>
    <row r="501" spans="1:26" x14ac:dyDescent="0.3">
      <c r="A501" t="s">
        <v>26</v>
      </c>
      <c r="B501" t="s">
        <v>27</v>
      </c>
      <c r="C501" s="27">
        <v>2021</v>
      </c>
      <c r="D501" s="28">
        <v>9</v>
      </c>
      <c r="E501" t="s">
        <v>28</v>
      </c>
      <c r="F501" t="s">
        <v>430</v>
      </c>
      <c r="G501" s="29">
        <v>44260</v>
      </c>
      <c r="H501" s="30">
        <v>44260</v>
      </c>
      <c r="I501" s="31">
        <v>72</v>
      </c>
      <c r="J501" t="s">
        <v>30</v>
      </c>
      <c r="L501" t="s">
        <v>31</v>
      </c>
      <c r="M501" t="s">
        <v>32</v>
      </c>
      <c r="P501" t="s">
        <v>26</v>
      </c>
      <c r="Q501" t="s">
        <v>33</v>
      </c>
      <c r="R501" t="s">
        <v>34</v>
      </c>
      <c r="W501" s="32">
        <v>1299.1500000000001</v>
      </c>
      <c r="X501" t="s">
        <v>397</v>
      </c>
      <c r="Y501" t="s">
        <v>36</v>
      </c>
      <c r="Z501" t="s">
        <v>45</v>
      </c>
    </row>
    <row r="502" spans="1:26" x14ac:dyDescent="0.3">
      <c r="A502" t="s">
        <v>26</v>
      </c>
      <c r="B502" t="s">
        <v>27</v>
      </c>
      <c r="C502" s="27">
        <v>2021</v>
      </c>
      <c r="D502" s="28">
        <v>9</v>
      </c>
      <c r="E502" t="s">
        <v>28</v>
      </c>
      <c r="F502" t="s">
        <v>430</v>
      </c>
      <c r="G502" s="29">
        <v>44260</v>
      </c>
      <c r="H502" s="30">
        <v>44260</v>
      </c>
      <c r="I502" s="31">
        <v>76</v>
      </c>
      <c r="J502" t="s">
        <v>30</v>
      </c>
      <c r="L502" t="s">
        <v>31</v>
      </c>
      <c r="M502" t="s">
        <v>32</v>
      </c>
      <c r="P502" t="s">
        <v>26</v>
      </c>
      <c r="Q502" t="s">
        <v>33</v>
      </c>
      <c r="R502" t="s">
        <v>34</v>
      </c>
      <c r="W502" s="32">
        <v>193.72</v>
      </c>
      <c r="X502" t="s">
        <v>398</v>
      </c>
      <c r="Y502" t="s">
        <v>36</v>
      </c>
      <c r="Z502" t="s">
        <v>45</v>
      </c>
    </row>
    <row r="503" spans="1:26" x14ac:dyDescent="0.3">
      <c r="A503" t="s">
        <v>26</v>
      </c>
      <c r="B503" t="s">
        <v>27</v>
      </c>
      <c r="C503" s="27">
        <v>2021</v>
      </c>
      <c r="D503" s="28">
        <v>9</v>
      </c>
      <c r="E503" t="s">
        <v>28</v>
      </c>
      <c r="F503" t="s">
        <v>430</v>
      </c>
      <c r="G503" s="29">
        <v>44260</v>
      </c>
      <c r="H503" s="30">
        <v>44260</v>
      </c>
      <c r="I503" s="31">
        <v>77</v>
      </c>
      <c r="J503" t="s">
        <v>30</v>
      </c>
      <c r="L503" t="s">
        <v>31</v>
      </c>
      <c r="M503" t="s">
        <v>32</v>
      </c>
      <c r="P503" t="s">
        <v>26</v>
      </c>
      <c r="Q503" t="s">
        <v>33</v>
      </c>
      <c r="R503" t="s">
        <v>34</v>
      </c>
      <c r="W503" s="32">
        <v>50000</v>
      </c>
      <c r="X503" t="s">
        <v>399</v>
      </c>
      <c r="Y503" t="s">
        <v>36</v>
      </c>
      <c r="Z503" t="s">
        <v>45</v>
      </c>
    </row>
    <row r="504" spans="1:26" x14ac:dyDescent="0.3">
      <c r="A504" t="s">
        <v>26</v>
      </c>
      <c r="B504" t="s">
        <v>27</v>
      </c>
      <c r="C504" s="27">
        <v>2021</v>
      </c>
      <c r="D504" s="28">
        <v>9</v>
      </c>
      <c r="E504" t="s">
        <v>28</v>
      </c>
      <c r="F504" t="s">
        <v>430</v>
      </c>
      <c r="G504" s="29">
        <v>44260</v>
      </c>
      <c r="H504" s="30">
        <v>44260</v>
      </c>
      <c r="I504" s="31">
        <v>78</v>
      </c>
      <c r="J504" t="s">
        <v>30</v>
      </c>
      <c r="L504" t="s">
        <v>31</v>
      </c>
      <c r="M504" t="s">
        <v>32</v>
      </c>
      <c r="P504" t="s">
        <v>26</v>
      </c>
      <c r="Q504" t="s">
        <v>33</v>
      </c>
      <c r="R504" t="s">
        <v>34</v>
      </c>
      <c r="W504" s="32">
        <v>5442.58</v>
      </c>
      <c r="X504" t="s">
        <v>400</v>
      </c>
      <c r="Y504" t="s">
        <v>36</v>
      </c>
      <c r="Z504" t="s">
        <v>45</v>
      </c>
    </row>
    <row r="505" spans="1:26" x14ac:dyDescent="0.3">
      <c r="A505" t="s">
        <v>26</v>
      </c>
      <c r="B505" t="s">
        <v>27</v>
      </c>
      <c r="C505" s="27">
        <v>2021</v>
      </c>
      <c r="D505" s="28">
        <v>9</v>
      </c>
      <c r="E505" t="s">
        <v>28</v>
      </c>
      <c r="F505" t="s">
        <v>430</v>
      </c>
      <c r="G505" s="29">
        <v>44260</v>
      </c>
      <c r="H505" s="30">
        <v>44260</v>
      </c>
      <c r="I505" s="31">
        <v>84</v>
      </c>
      <c r="J505" t="s">
        <v>30</v>
      </c>
      <c r="L505" t="s">
        <v>31</v>
      </c>
      <c r="M505" t="s">
        <v>32</v>
      </c>
      <c r="P505" t="s">
        <v>26</v>
      </c>
      <c r="Q505" t="s">
        <v>33</v>
      </c>
      <c r="R505" t="s">
        <v>34</v>
      </c>
      <c r="W505" s="32">
        <v>29869.85</v>
      </c>
      <c r="X505" t="s">
        <v>395</v>
      </c>
      <c r="Y505" t="s">
        <v>36</v>
      </c>
      <c r="Z505" t="s">
        <v>45</v>
      </c>
    </row>
    <row r="506" spans="1:26" x14ac:dyDescent="0.3">
      <c r="A506" t="s">
        <v>26</v>
      </c>
      <c r="B506" t="s">
        <v>27</v>
      </c>
      <c r="C506" s="27">
        <v>2021</v>
      </c>
      <c r="D506" s="28">
        <v>9</v>
      </c>
      <c r="E506" t="s">
        <v>28</v>
      </c>
      <c r="F506" t="s">
        <v>430</v>
      </c>
      <c r="G506" s="29">
        <v>44260</v>
      </c>
      <c r="H506" s="30">
        <v>44260</v>
      </c>
      <c r="I506" s="31">
        <v>85</v>
      </c>
      <c r="J506" t="s">
        <v>30</v>
      </c>
      <c r="L506" t="s">
        <v>31</v>
      </c>
      <c r="M506" t="s">
        <v>32</v>
      </c>
      <c r="P506" t="s">
        <v>26</v>
      </c>
      <c r="Q506" t="s">
        <v>33</v>
      </c>
      <c r="R506" t="s">
        <v>34</v>
      </c>
      <c r="W506" s="32">
        <v>11587.5</v>
      </c>
      <c r="X506" t="s">
        <v>401</v>
      </c>
      <c r="Y506" t="s">
        <v>36</v>
      </c>
      <c r="Z506" t="s">
        <v>45</v>
      </c>
    </row>
    <row r="507" spans="1:26" x14ac:dyDescent="0.3">
      <c r="A507" t="s">
        <v>26</v>
      </c>
      <c r="B507" t="s">
        <v>27</v>
      </c>
      <c r="C507" s="27">
        <v>2021</v>
      </c>
      <c r="D507" s="28">
        <v>9</v>
      </c>
      <c r="E507" t="s">
        <v>28</v>
      </c>
      <c r="F507" t="s">
        <v>430</v>
      </c>
      <c r="G507" s="29">
        <v>44260</v>
      </c>
      <c r="H507" s="30">
        <v>44260</v>
      </c>
      <c r="I507" s="31">
        <v>86</v>
      </c>
      <c r="J507" t="s">
        <v>30</v>
      </c>
      <c r="L507" t="s">
        <v>31</v>
      </c>
      <c r="M507" t="s">
        <v>32</v>
      </c>
      <c r="P507" t="s">
        <v>26</v>
      </c>
      <c r="Q507" t="s">
        <v>33</v>
      </c>
      <c r="R507" t="s">
        <v>34</v>
      </c>
      <c r="W507" s="32">
        <v>5287.24</v>
      </c>
      <c r="X507" t="s">
        <v>402</v>
      </c>
      <c r="Y507" t="s">
        <v>36</v>
      </c>
      <c r="Z507" t="s">
        <v>45</v>
      </c>
    </row>
    <row r="508" spans="1:26" x14ac:dyDescent="0.3">
      <c r="A508" t="s">
        <v>26</v>
      </c>
      <c r="B508" t="s">
        <v>27</v>
      </c>
      <c r="C508" s="27">
        <v>2021</v>
      </c>
      <c r="D508" s="28">
        <v>9</v>
      </c>
      <c r="E508" t="s">
        <v>28</v>
      </c>
      <c r="F508" t="s">
        <v>430</v>
      </c>
      <c r="G508" s="29">
        <v>44260</v>
      </c>
      <c r="H508" s="30">
        <v>44260</v>
      </c>
      <c r="I508" s="31">
        <v>91</v>
      </c>
      <c r="J508" t="s">
        <v>30</v>
      </c>
      <c r="L508" t="s">
        <v>31</v>
      </c>
      <c r="M508" t="s">
        <v>32</v>
      </c>
      <c r="P508" t="s">
        <v>26</v>
      </c>
      <c r="Q508" t="s">
        <v>33</v>
      </c>
      <c r="R508" t="s">
        <v>34</v>
      </c>
      <c r="W508" s="32">
        <v>11076.92</v>
      </c>
      <c r="X508" t="s">
        <v>396</v>
      </c>
      <c r="Y508" t="s">
        <v>36</v>
      </c>
      <c r="Z508" t="s">
        <v>45</v>
      </c>
    </row>
    <row r="509" spans="1:26" x14ac:dyDescent="0.3">
      <c r="A509" t="s">
        <v>26</v>
      </c>
      <c r="B509" t="s">
        <v>27</v>
      </c>
      <c r="C509" s="27">
        <v>2021</v>
      </c>
      <c r="D509" s="28">
        <v>9</v>
      </c>
      <c r="E509" t="s">
        <v>28</v>
      </c>
      <c r="F509" t="s">
        <v>430</v>
      </c>
      <c r="G509" s="29">
        <v>44260</v>
      </c>
      <c r="H509" s="30">
        <v>44260</v>
      </c>
      <c r="I509" s="31">
        <v>92</v>
      </c>
      <c r="J509" t="s">
        <v>30</v>
      </c>
      <c r="L509" t="s">
        <v>31</v>
      </c>
      <c r="M509" t="s">
        <v>32</v>
      </c>
      <c r="P509" t="s">
        <v>26</v>
      </c>
      <c r="Q509" t="s">
        <v>33</v>
      </c>
      <c r="R509" t="s">
        <v>34</v>
      </c>
      <c r="W509" s="32">
        <v>12256.71</v>
      </c>
      <c r="X509" t="s">
        <v>403</v>
      </c>
      <c r="Y509" t="s">
        <v>36</v>
      </c>
      <c r="Z509" t="s">
        <v>45</v>
      </c>
    </row>
    <row r="510" spans="1:26" x14ac:dyDescent="0.3">
      <c r="A510" t="s">
        <v>26</v>
      </c>
      <c r="B510" t="s">
        <v>27</v>
      </c>
      <c r="C510" s="27">
        <v>2021</v>
      </c>
      <c r="D510" s="28">
        <v>9</v>
      </c>
      <c r="E510" t="s">
        <v>28</v>
      </c>
      <c r="F510" t="s">
        <v>430</v>
      </c>
      <c r="G510" s="29">
        <v>44260</v>
      </c>
      <c r="H510" s="30">
        <v>44260</v>
      </c>
      <c r="I510" s="31">
        <v>93</v>
      </c>
      <c r="J510" t="s">
        <v>30</v>
      </c>
      <c r="L510" t="s">
        <v>31</v>
      </c>
      <c r="M510" t="s">
        <v>32</v>
      </c>
      <c r="P510" t="s">
        <v>26</v>
      </c>
      <c r="Q510" t="s">
        <v>33</v>
      </c>
      <c r="R510" t="s">
        <v>34</v>
      </c>
      <c r="W510" s="32">
        <v>14337.71</v>
      </c>
      <c r="X510" t="s">
        <v>404</v>
      </c>
      <c r="Y510" t="s">
        <v>36</v>
      </c>
      <c r="Z510" t="s">
        <v>45</v>
      </c>
    </row>
    <row r="511" spans="1:26" x14ac:dyDescent="0.3">
      <c r="A511" t="s">
        <v>26</v>
      </c>
      <c r="B511" t="s">
        <v>27</v>
      </c>
      <c r="C511" s="27">
        <v>2021</v>
      </c>
      <c r="D511" s="28">
        <v>9</v>
      </c>
      <c r="E511" t="s">
        <v>28</v>
      </c>
      <c r="F511" t="s">
        <v>431</v>
      </c>
      <c r="G511" s="29">
        <v>44263</v>
      </c>
      <c r="H511" s="30">
        <v>44263</v>
      </c>
      <c r="I511" s="31">
        <v>3</v>
      </c>
      <c r="J511" t="s">
        <v>30</v>
      </c>
      <c r="L511" t="s">
        <v>31</v>
      </c>
      <c r="M511" t="s">
        <v>32</v>
      </c>
      <c r="P511" t="s">
        <v>26</v>
      </c>
      <c r="Q511" t="s">
        <v>33</v>
      </c>
      <c r="R511" t="s">
        <v>34</v>
      </c>
      <c r="W511" s="32">
        <v>-37124.019999999997</v>
      </c>
      <c r="X511" t="s">
        <v>432</v>
      </c>
      <c r="Y511" t="s">
        <v>36</v>
      </c>
      <c r="Z511" t="s">
        <v>36</v>
      </c>
    </row>
    <row r="512" spans="1:26" x14ac:dyDescent="0.3">
      <c r="A512" t="s">
        <v>26</v>
      </c>
      <c r="B512" t="s">
        <v>27</v>
      </c>
      <c r="C512" s="27">
        <v>2021</v>
      </c>
      <c r="D512" s="28">
        <v>9</v>
      </c>
      <c r="E512" t="s">
        <v>28</v>
      </c>
      <c r="F512" t="s">
        <v>431</v>
      </c>
      <c r="G512" s="29">
        <v>44263</v>
      </c>
      <c r="H512" s="30">
        <v>44263</v>
      </c>
      <c r="I512" s="31">
        <v>10</v>
      </c>
      <c r="J512" t="s">
        <v>30</v>
      </c>
      <c r="L512" t="s">
        <v>31</v>
      </c>
      <c r="M512" t="s">
        <v>32</v>
      </c>
      <c r="P512" t="s">
        <v>26</v>
      </c>
      <c r="Q512" t="s">
        <v>33</v>
      </c>
      <c r="R512" t="s">
        <v>34</v>
      </c>
      <c r="W512" s="32">
        <v>-3061.58</v>
      </c>
      <c r="X512" t="s">
        <v>433</v>
      </c>
      <c r="Y512" t="s">
        <v>36</v>
      </c>
      <c r="Z512" t="s">
        <v>36</v>
      </c>
    </row>
    <row r="513" spans="1:26" x14ac:dyDescent="0.3">
      <c r="A513" t="s">
        <v>26</v>
      </c>
      <c r="B513" t="s">
        <v>27</v>
      </c>
      <c r="C513" s="27">
        <v>2021</v>
      </c>
      <c r="D513" s="28">
        <v>9</v>
      </c>
      <c r="E513" t="s">
        <v>28</v>
      </c>
      <c r="F513" t="s">
        <v>431</v>
      </c>
      <c r="G513" s="29">
        <v>44263</v>
      </c>
      <c r="H513" s="30">
        <v>44263</v>
      </c>
      <c r="I513" s="31">
        <v>11</v>
      </c>
      <c r="J513" t="s">
        <v>30</v>
      </c>
      <c r="L513" t="s">
        <v>31</v>
      </c>
      <c r="M513" t="s">
        <v>32</v>
      </c>
      <c r="P513" t="s">
        <v>26</v>
      </c>
      <c r="Q513" t="s">
        <v>33</v>
      </c>
      <c r="R513" t="s">
        <v>34</v>
      </c>
      <c r="W513" s="32">
        <v>-9330</v>
      </c>
      <c r="X513" t="s">
        <v>434</v>
      </c>
      <c r="Y513" t="s">
        <v>36</v>
      </c>
      <c r="Z513" t="s">
        <v>36</v>
      </c>
    </row>
    <row r="514" spans="1:26" x14ac:dyDescent="0.3">
      <c r="A514" t="s">
        <v>26</v>
      </c>
      <c r="B514" t="s">
        <v>27</v>
      </c>
      <c r="C514" s="27">
        <v>2021</v>
      </c>
      <c r="D514" s="28">
        <v>9</v>
      </c>
      <c r="E514" t="s">
        <v>28</v>
      </c>
      <c r="F514" t="s">
        <v>431</v>
      </c>
      <c r="G514" s="29">
        <v>44263</v>
      </c>
      <c r="H514" s="30">
        <v>44263</v>
      </c>
      <c r="I514" s="31">
        <v>12</v>
      </c>
      <c r="J514" t="s">
        <v>30</v>
      </c>
      <c r="L514" t="s">
        <v>31</v>
      </c>
      <c r="M514" t="s">
        <v>32</v>
      </c>
      <c r="P514" t="s">
        <v>26</v>
      </c>
      <c r="Q514" t="s">
        <v>33</v>
      </c>
      <c r="R514" t="s">
        <v>34</v>
      </c>
      <c r="W514" s="32">
        <v>-15872</v>
      </c>
      <c r="X514" t="s">
        <v>435</v>
      </c>
      <c r="Y514" t="s">
        <v>36</v>
      </c>
      <c r="Z514" t="s">
        <v>36</v>
      </c>
    </row>
    <row r="515" spans="1:26" x14ac:dyDescent="0.3">
      <c r="A515" t="s">
        <v>26</v>
      </c>
      <c r="B515" t="s">
        <v>27</v>
      </c>
      <c r="C515" s="27">
        <v>2021</v>
      </c>
      <c r="D515" s="28">
        <v>9</v>
      </c>
      <c r="E515" t="s">
        <v>28</v>
      </c>
      <c r="F515" t="s">
        <v>431</v>
      </c>
      <c r="G515" s="29">
        <v>44263</v>
      </c>
      <c r="H515" s="30">
        <v>44263</v>
      </c>
      <c r="I515" s="31">
        <v>13</v>
      </c>
      <c r="J515" t="s">
        <v>30</v>
      </c>
      <c r="L515" t="s">
        <v>31</v>
      </c>
      <c r="M515" t="s">
        <v>32</v>
      </c>
      <c r="P515" t="s">
        <v>26</v>
      </c>
      <c r="Q515" t="s">
        <v>33</v>
      </c>
      <c r="R515" t="s">
        <v>34</v>
      </c>
      <c r="W515" s="32">
        <v>-6872.14</v>
      </c>
      <c r="X515" t="s">
        <v>436</v>
      </c>
      <c r="Y515" t="s">
        <v>36</v>
      </c>
      <c r="Z515" t="s">
        <v>36</v>
      </c>
    </row>
    <row r="516" spans="1:26" x14ac:dyDescent="0.3">
      <c r="A516" t="s">
        <v>26</v>
      </c>
      <c r="B516" t="s">
        <v>27</v>
      </c>
      <c r="C516" s="27">
        <v>2021</v>
      </c>
      <c r="D516" s="28">
        <v>9</v>
      </c>
      <c r="E516" t="s">
        <v>28</v>
      </c>
      <c r="F516" t="s">
        <v>431</v>
      </c>
      <c r="G516" s="29">
        <v>44263</v>
      </c>
      <c r="H516" s="30">
        <v>44263</v>
      </c>
      <c r="I516" s="31">
        <v>33</v>
      </c>
      <c r="J516" t="s">
        <v>30</v>
      </c>
      <c r="L516" t="s">
        <v>31</v>
      </c>
      <c r="M516" t="s">
        <v>32</v>
      </c>
      <c r="P516" t="s">
        <v>26</v>
      </c>
      <c r="Q516" t="s">
        <v>33</v>
      </c>
      <c r="R516" t="s">
        <v>34</v>
      </c>
      <c r="W516" s="32">
        <v>-15764.72</v>
      </c>
      <c r="X516" t="s">
        <v>437</v>
      </c>
      <c r="Y516" t="s">
        <v>36</v>
      </c>
      <c r="Z516" t="s">
        <v>36</v>
      </c>
    </row>
    <row r="517" spans="1:26" x14ac:dyDescent="0.3">
      <c r="A517" t="s">
        <v>26</v>
      </c>
      <c r="B517" t="s">
        <v>27</v>
      </c>
      <c r="C517" s="27">
        <v>2021</v>
      </c>
      <c r="D517" s="28">
        <v>9</v>
      </c>
      <c r="E517" t="s">
        <v>28</v>
      </c>
      <c r="F517" t="s">
        <v>431</v>
      </c>
      <c r="G517" s="29">
        <v>44263</v>
      </c>
      <c r="H517" s="30">
        <v>44263</v>
      </c>
      <c r="I517" s="31">
        <v>46</v>
      </c>
      <c r="J517" t="s">
        <v>30</v>
      </c>
      <c r="K517" t="s">
        <v>37</v>
      </c>
      <c r="L517" t="s">
        <v>38</v>
      </c>
      <c r="M517" t="s">
        <v>39</v>
      </c>
      <c r="P517" t="s">
        <v>26</v>
      </c>
      <c r="Q517" t="s">
        <v>33</v>
      </c>
      <c r="R517" t="s">
        <v>34</v>
      </c>
      <c r="S517" t="s">
        <v>438</v>
      </c>
      <c r="W517" s="32">
        <v>37124.019999999997</v>
      </c>
      <c r="X517" t="s">
        <v>432</v>
      </c>
      <c r="Y517" t="s">
        <v>439</v>
      </c>
      <c r="Z517" t="s">
        <v>36</v>
      </c>
    </row>
    <row r="518" spans="1:26" x14ac:dyDescent="0.3">
      <c r="A518" t="s">
        <v>26</v>
      </c>
      <c r="B518" t="s">
        <v>27</v>
      </c>
      <c r="C518" s="27">
        <v>2021</v>
      </c>
      <c r="D518" s="28">
        <v>9</v>
      </c>
      <c r="E518" t="s">
        <v>28</v>
      </c>
      <c r="F518" t="s">
        <v>431</v>
      </c>
      <c r="G518" s="29">
        <v>44263</v>
      </c>
      <c r="H518" s="30">
        <v>44263</v>
      </c>
      <c r="I518" s="31">
        <v>47</v>
      </c>
      <c r="J518" t="s">
        <v>30</v>
      </c>
      <c r="K518" t="s">
        <v>37</v>
      </c>
      <c r="L518" t="s">
        <v>38</v>
      </c>
      <c r="M518" t="s">
        <v>39</v>
      </c>
      <c r="P518" t="s">
        <v>26</v>
      </c>
      <c r="Q518" t="s">
        <v>33</v>
      </c>
      <c r="R518" t="s">
        <v>34</v>
      </c>
      <c r="S518" t="s">
        <v>440</v>
      </c>
      <c r="W518" s="32">
        <v>3061.58</v>
      </c>
      <c r="X518" t="s">
        <v>433</v>
      </c>
      <c r="Y518" t="s">
        <v>441</v>
      </c>
      <c r="Z518" t="s">
        <v>36</v>
      </c>
    </row>
    <row r="519" spans="1:26" x14ac:dyDescent="0.3">
      <c r="A519" t="s">
        <v>26</v>
      </c>
      <c r="B519" t="s">
        <v>27</v>
      </c>
      <c r="C519" s="27">
        <v>2021</v>
      </c>
      <c r="D519" s="28">
        <v>9</v>
      </c>
      <c r="E519" t="s">
        <v>28</v>
      </c>
      <c r="F519" t="s">
        <v>431</v>
      </c>
      <c r="G519" s="29">
        <v>44263</v>
      </c>
      <c r="H519" s="30">
        <v>44263</v>
      </c>
      <c r="I519" s="31">
        <v>48</v>
      </c>
      <c r="J519" t="s">
        <v>30</v>
      </c>
      <c r="K519" t="s">
        <v>37</v>
      </c>
      <c r="L519" t="s">
        <v>38</v>
      </c>
      <c r="M519" t="s">
        <v>39</v>
      </c>
      <c r="P519" t="s">
        <v>26</v>
      </c>
      <c r="Q519" t="s">
        <v>33</v>
      </c>
      <c r="R519" t="s">
        <v>34</v>
      </c>
      <c r="S519" t="s">
        <v>274</v>
      </c>
      <c r="W519" s="32">
        <v>9330</v>
      </c>
      <c r="X519" t="s">
        <v>434</v>
      </c>
      <c r="Y519" t="s">
        <v>442</v>
      </c>
      <c r="Z519" t="s">
        <v>36</v>
      </c>
    </row>
    <row r="520" spans="1:26" x14ac:dyDescent="0.3">
      <c r="A520" t="s">
        <v>26</v>
      </c>
      <c r="B520" t="s">
        <v>27</v>
      </c>
      <c r="C520" s="27">
        <v>2021</v>
      </c>
      <c r="D520" s="28">
        <v>9</v>
      </c>
      <c r="E520" t="s">
        <v>28</v>
      </c>
      <c r="F520" t="s">
        <v>431</v>
      </c>
      <c r="G520" s="29">
        <v>44263</v>
      </c>
      <c r="H520" s="30">
        <v>44263</v>
      </c>
      <c r="I520" s="31">
        <v>57</v>
      </c>
      <c r="J520" t="s">
        <v>30</v>
      </c>
      <c r="K520" t="s">
        <v>37</v>
      </c>
      <c r="L520" t="s">
        <v>82</v>
      </c>
      <c r="M520" t="s">
        <v>39</v>
      </c>
      <c r="P520" t="s">
        <v>26</v>
      </c>
      <c r="Q520" t="s">
        <v>33</v>
      </c>
      <c r="R520" t="s">
        <v>34</v>
      </c>
      <c r="S520" t="s">
        <v>443</v>
      </c>
      <c r="W520" s="32">
        <v>15872</v>
      </c>
      <c r="X520" t="s">
        <v>435</v>
      </c>
      <c r="Y520" t="s">
        <v>444</v>
      </c>
      <c r="Z520" t="s">
        <v>36</v>
      </c>
    </row>
    <row r="521" spans="1:26" x14ac:dyDescent="0.3">
      <c r="A521" t="s">
        <v>26</v>
      </c>
      <c r="B521" t="s">
        <v>27</v>
      </c>
      <c r="C521" s="27">
        <v>2021</v>
      </c>
      <c r="D521" s="28">
        <v>9</v>
      </c>
      <c r="E521" t="s">
        <v>28</v>
      </c>
      <c r="F521" t="s">
        <v>431</v>
      </c>
      <c r="G521" s="29">
        <v>44263</v>
      </c>
      <c r="H521" s="30">
        <v>44263</v>
      </c>
      <c r="I521" s="31">
        <v>58</v>
      </c>
      <c r="J521" t="s">
        <v>30</v>
      </c>
      <c r="K521" t="s">
        <v>37</v>
      </c>
      <c r="L521" t="s">
        <v>82</v>
      </c>
      <c r="M521" t="s">
        <v>39</v>
      </c>
      <c r="P521" t="s">
        <v>26</v>
      </c>
      <c r="Q521" t="s">
        <v>33</v>
      </c>
      <c r="R521" t="s">
        <v>34</v>
      </c>
      <c r="S521" t="s">
        <v>407</v>
      </c>
      <c r="W521" s="32">
        <v>6872.14</v>
      </c>
      <c r="X521" t="s">
        <v>436</v>
      </c>
      <c r="Y521" t="s">
        <v>445</v>
      </c>
      <c r="Z521" t="s">
        <v>36</v>
      </c>
    </row>
    <row r="522" spans="1:26" x14ac:dyDescent="0.3">
      <c r="A522" t="s">
        <v>26</v>
      </c>
      <c r="B522" t="s">
        <v>27</v>
      </c>
      <c r="C522" s="27">
        <v>2021</v>
      </c>
      <c r="D522" s="28">
        <v>9</v>
      </c>
      <c r="E522" t="s">
        <v>28</v>
      </c>
      <c r="F522" t="s">
        <v>431</v>
      </c>
      <c r="G522" s="29">
        <v>44263</v>
      </c>
      <c r="H522" s="30">
        <v>44263</v>
      </c>
      <c r="I522" s="31">
        <v>68</v>
      </c>
      <c r="J522" t="s">
        <v>30</v>
      </c>
      <c r="K522" t="s">
        <v>37</v>
      </c>
      <c r="L522" t="s">
        <v>82</v>
      </c>
      <c r="M522" t="s">
        <v>39</v>
      </c>
      <c r="P522" t="s">
        <v>26</v>
      </c>
      <c r="Q522" t="s">
        <v>33</v>
      </c>
      <c r="R522" t="s">
        <v>34</v>
      </c>
      <c r="S522" t="s">
        <v>93</v>
      </c>
      <c r="W522" s="32">
        <v>15764.72</v>
      </c>
      <c r="X522" t="s">
        <v>437</v>
      </c>
      <c r="Y522" t="s">
        <v>446</v>
      </c>
      <c r="Z522" t="s">
        <v>36</v>
      </c>
    </row>
    <row r="523" spans="1:26" x14ac:dyDescent="0.3">
      <c r="A523" t="s">
        <v>26</v>
      </c>
      <c r="B523" t="s">
        <v>27</v>
      </c>
      <c r="C523" s="27">
        <v>2021</v>
      </c>
      <c r="D523" s="28">
        <v>9</v>
      </c>
      <c r="E523" t="s">
        <v>28</v>
      </c>
      <c r="F523" t="s">
        <v>447</v>
      </c>
      <c r="G523" s="29">
        <v>44263</v>
      </c>
      <c r="H523" s="30">
        <v>44263</v>
      </c>
      <c r="I523" s="31">
        <v>4</v>
      </c>
      <c r="J523" t="s">
        <v>30</v>
      </c>
      <c r="L523" t="s">
        <v>43</v>
      </c>
      <c r="M523" t="s">
        <v>32</v>
      </c>
      <c r="P523" t="s">
        <v>26</v>
      </c>
      <c r="Q523" t="s">
        <v>33</v>
      </c>
      <c r="R523" t="s">
        <v>34</v>
      </c>
      <c r="W523" s="32">
        <v>-15764.72</v>
      </c>
      <c r="X523" t="s">
        <v>437</v>
      </c>
      <c r="Y523" t="s">
        <v>44</v>
      </c>
      <c r="Z523" t="s">
        <v>45</v>
      </c>
    </row>
    <row r="524" spans="1:26" x14ac:dyDescent="0.3">
      <c r="A524" t="s">
        <v>26</v>
      </c>
      <c r="B524" t="s">
        <v>27</v>
      </c>
      <c r="C524" s="27">
        <v>2021</v>
      </c>
      <c r="D524" s="28">
        <v>9</v>
      </c>
      <c r="E524" t="s">
        <v>28</v>
      </c>
      <c r="F524" t="s">
        <v>447</v>
      </c>
      <c r="G524" s="29">
        <v>44263</v>
      </c>
      <c r="H524" s="30">
        <v>44263</v>
      </c>
      <c r="I524" s="31">
        <v>9</v>
      </c>
      <c r="J524" t="s">
        <v>30</v>
      </c>
      <c r="L524" t="s">
        <v>43</v>
      </c>
      <c r="M524" t="s">
        <v>32</v>
      </c>
      <c r="P524" t="s">
        <v>26</v>
      </c>
      <c r="Q524" t="s">
        <v>33</v>
      </c>
      <c r="R524" t="s">
        <v>34</v>
      </c>
      <c r="W524" s="32">
        <v>-37124.019999999997</v>
      </c>
      <c r="X524" t="s">
        <v>432</v>
      </c>
      <c r="Y524" t="s">
        <v>44</v>
      </c>
      <c r="Z524" t="s">
        <v>45</v>
      </c>
    </row>
    <row r="525" spans="1:26" x14ac:dyDescent="0.3">
      <c r="A525" t="s">
        <v>26</v>
      </c>
      <c r="B525" t="s">
        <v>27</v>
      </c>
      <c r="C525" s="27">
        <v>2021</v>
      </c>
      <c r="D525" s="28">
        <v>9</v>
      </c>
      <c r="E525" t="s">
        <v>28</v>
      </c>
      <c r="F525" t="s">
        <v>447</v>
      </c>
      <c r="G525" s="29">
        <v>44263</v>
      </c>
      <c r="H525" s="30">
        <v>44263</v>
      </c>
      <c r="I525" s="31">
        <v>10</v>
      </c>
      <c r="J525" t="s">
        <v>30</v>
      </c>
      <c r="L525" t="s">
        <v>43</v>
      </c>
      <c r="M525" t="s">
        <v>32</v>
      </c>
      <c r="P525" t="s">
        <v>26</v>
      </c>
      <c r="Q525" t="s">
        <v>33</v>
      </c>
      <c r="R525" t="s">
        <v>34</v>
      </c>
      <c r="W525" s="32">
        <v>-3061.58</v>
      </c>
      <c r="X525" t="s">
        <v>433</v>
      </c>
      <c r="Y525" t="s">
        <v>44</v>
      </c>
      <c r="Z525" t="s">
        <v>45</v>
      </c>
    </row>
    <row r="526" spans="1:26" x14ac:dyDescent="0.3">
      <c r="A526" t="s">
        <v>26</v>
      </c>
      <c r="B526" t="s">
        <v>27</v>
      </c>
      <c r="C526" s="27">
        <v>2021</v>
      </c>
      <c r="D526" s="28">
        <v>9</v>
      </c>
      <c r="E526" t="s">
        <v>28</v>
      </c>
      <c r="F526" t="s">
        <v>447</v>
      </c>
      <c r="G526" s="29">
        <v>44263</v>
      </c>
      <c r="H526" s="30">
        <v>44263</v>
      </c>
      <c r="I526" s="31">
        <v>11</v>
      </c>
      <c r="J526" t="s">
        <v>30</v>
      </c>
      <c r="L526" t="s">
        <v>43</v>
      </c>
      <c r="M526" t="s">
        <v>32</v>
      </c>
      <c r="P526" t="s">
        <v>26</v>
      </c>
      <c r="Q526" t="s">
        <v>33</v>
      </c>
      <c r="R526" t="s">
        <v>34</v>
      </c>
      <c r="W526" s="32">
        <v>-9330</v>
      </c>
      <c r="X526" t="s">
        <v>434</v>
      </c>
      <c r="Y526" t="s">
        <v>44</v>
      </c>
      <c r="Z526" t="s">
        <v>45</v>
      </c>
    </row>
    <row r="527" spans="1:26" x14ac:dyDescent="0.3">
      <c r="A527" t="s">
        <v>26</v>
      </c>
      <c r="B527" t="s">
        <v>27</v>
      </c>
      <c r="C527" s="27">
        <v>2021</v>
      </c>
      <c r="D527" s="28">
        <v>9</v>
      </c>
      <c r="E527" t="s">
        <v>28</v>
      </c>
      <c r="F527" t="s">
        <v>447</v>
      </c>
      <c r="G527" s="29">
        <v>44263</v>
      </c>
      <c r="H527" s="30">
        <v>44263</v>
      </c>
      <c r="I527" s="31">
        <v>12</v>
      </c>
      <c r="J527" t="s">
        <v>30</v>
      </c>
      <c r="L527" t="s">
        <v>43</v>
      </c>
      <c r="M527" t="s">
        <v>32</v>
      </c>
      <c r="P527" t="s">
        <v>26</v>
      </c>
      <c r="Q527" t="s">
        <v>33</v>
      </c>
      <c r="R527" t="s">
        <v>34</v>
      </c>
      <c r="W527" s="32">
        <v>-15872</v>
      </c>
      <c r="X527" t="s">
        <v>435</v>
      </c>
      <c r="Y527" t="s">
        <v>44</v>
      </c>
      <c r="Z527" t="s">
        <v>45</v>
      </c>
    </row>
    <row r="528" spans="1:26" x14ac:dyDescent="0.3">
      <c r="A528" t="s">
        <v>26</v>
      </c>
      <c r="B528" t="s">
        <v>27</v>
      </c>
      <c r="C528" s="27">
        <v>2021</v>
      </c>
      <c r="D528" s="28">
        <v>9</v>
      </c>
      <c r="E528" t="s">
        <v>28</v>
      </c>
      <c r="F528" t="s">
        <v>447</v>
      </c>
      <c r="G528" s="29">
        <v>44263</v>
      </c>
      <c r="H528" s="30">
        <v>44263</v>
      </c>
      <c r="I528" s="31">
        <v>13</v>
      </c>
      <c r="J528" t="s">
        <v>30</v>
      </c>
      <c r="L528" t="s">
        <v>43</v>
      </c>
      <c r="M528" t="s">
        <v>32</v>
      </c>
      <c r="P528" t="s">
        <v>26</v>
      </c>
      <c r="Q528" t="s">
        <v>33</v>
      </c>
      <c r="R528" t="s">
        <v>34</v>
      </c>
      <c r="W528" s="32">
        <v>-6872.14</v>
      </c>
      <c r="X528" t="s">
        <v>436</v>
      </c>
      <c r="Y528" t="s">
        <v>44</v>
      </c>
      <c r="Z528" t="s">
        <v>45</v>
      </c>
    </row>
    <row r="529" spans="1:26" x14ac:dyDescent="0.3">
      <c r="A529" t="s">
        <v>26</v>
      </c>
      <c r="B529" t="s">
        <v>27</v>
      </c>
      <c r="C529" s="27">
        <v>2021</v>
      </c>
      <c r="D529" s="28">
        <v>9</v>
      </c>
      <c r="E529" t="s">
        <v>28</v>
      </c>
      <c r="F529" t="s">
        <v>447</v>
      </c>
      <c r="G529" s="29">
        <v>44263</v>
      </c>
      <c r="H529" s="30">
        <v>44263</v>
      </c>
      <c r="I529" s="31">
        <v>19</v>
      </c>
      <c r="J529" t="s">
        <v>30</v>
      </c>
      <c r="L529" t="s">
        <v>31</v>
      </c>
      <c r="M529" t="s">
        <v>32</v>
      </c>
      <c r="P529" t="s">
        <v>26</v>
      </c>
      <c r="Q529" t="s">
        <v>33</v>
      </c>
      <c r="R529" t="s">
        <v>34</v>
      </c>
      <c r="W529" s="32">
        <v>15764.72</v>
      </c>
      <c r="X529" t="s">
        <v>437</v>
      </c>
      <c r="Y529" t="s">
        <v>36</v>
      </c>
      <c r="Z529" t="s">
        <v>45</v>
      </c>
    </row>
    <row r="530" spans="1:26" x14ac:dyDescent="0.3">
      <c r="A530" t="s">
        <v>26</v>
      </c>
      <c r="B530" t="s">
        <v>27</v>
      </c>
      <c r="C530" s="27">
        <v>2021</v>
      </c>
      <c r="D530" s="28">
        <v>9</v>
      </c>
      <c r="E530" t="s">
        <v>28</v>
      </c>
      <c r="F530" t="s">
        <v>447</v>
      </c>
      <c r="G530" s="29">
        <v>44263</v>
      </c>
      <c r="H530" s="30">
        <v>44263</v>
      </c>
      <c r="I530" s="31">
        <v>24</v>
      </c>
      <c r="J530" t="s">
        <v>30</v>
      </c>
      <c r="L530" t="s">
        <v>31</v>
      </c>
      <c r="M530" t="s">
        <v>32</v>
      </c>
      <c r="P530" t="s">
        <v>26</v>
      </c>
      <c r="Q530" t="s">
        <v>33</v>
      </c>
      <c r="R530" t="s">
        <v>34</v>
      </c>
      <c r="W530" s="32">
        <v>37124.019999999997</v>
      </c>
      <c r="X530" t="s">
        <v>432</v>
      </c>
      <c r="Y530" t="s">
        <v>36</v>
      </c>
      <c r="Z530" t="s">
        <v>45</v>
      </c>
    </row>
    <row r="531" spans="1:26" x14ac:dyDescent="0.3">
      <c r="A531" t="s">
        <v>26</v>
      </c>
      <c r="B531" t="s">
        <v>27</v>
      </c>
      <c r="C531" s="27">
        <v>2021</v>
      </c>
      <c r="D531" s="28">
        <v>9</v>
      </c>
      <c r="E531" t="s">
        <v>28</v>
      </c>
      <c r="F531" t="s">
        <v>447</v>
      </c>
      <c r="G531" s="29">
        <v>44263</v>
      </c>
      <c r="H531" s="30">
        <v>44263</v>
      </c>
      <c r="I531" s="31">
        <v>25</v>
      </c>
      <c r="J531" t="s">
        <v>30</v>
      </c>
      <c r="L531" t="s">
        <v>31</v>
      </c>
      <c r="M531" t="s">
        <v>32</v>
      </c>
      <c r="P531" t="s">
        <v>26</v>
      </c>
      <c r="Q531" t="s">
        <v>33</v>
      </c>
      <c r="R531" t="s">
        <v>34</v>
      </c>
      <c r="W531" s="32">
        <v>3061.58</v>
      </c>
      <c r="X531" t="s">
        <v>433</v>
      </c>
      <c r="Y531" t="s">
        <v>36</v>
      </c>
      <c r="Z531" t="s">
        <v>45</v>
      </c>
    </row>
    <row r="532" spans="1:26" x14ac:dyDescent="0.3">
      <c r="A532" t="s">
        <v>26</v>
      </c>
      <c r="B532" t="s">
        <v>27</v>
      </c>
      <c r="C532" s="27">
        <v>2021</v>
      </c>
      <c r="D532" s="28">
        <v>9</v>
      </c>
      <c r="E532" t="s">
        <v>28</v>
      </c>
      <c r="F532" t="s">
        <v>447</v>
      </c>
      <c r="G532" s="29">
        <v>44263</v>
      </c>
      <c r="H532" s="30">
        <v>44263</v>
      </c>
      <c r="I532" s="31">
        <v>26</v>
      </c>
      <c r="J532" t="s">
        <v>30</v>
      </c>
      <c r="L532" t="s">
        <v>31</v>
      </c>
      <c r="M532" t="s">
        <v>32</v>
      </c>
      <c r="P532" t="s">
        <v>26</v>
      </c>
      <c r="Q532" t="s">
        <v>33</v>
      </c>
      <c r="R532" t="s">
        <v>34</v>
      </c>
      <c r="W532" s="32">
        <v>9330</v>
      </c>
      <c r="X532" t="s">
        <v>434</v>
      </c>
      <c r="Y532" t="s">
        <v>36</v>
      </c>
      <c r="Z532" t="s">
        <v>45</v>
      </c>
    </row>
    <row r="533" spans="1:26" x14ac:dyDescent="0.3">
      <c r="A533" t="s">
        <v>26</v>
      </c>
      <c r="B533" t="s">
        <v>27</v>
      </c>
      <c r="C533" s="27">
        <v>2021</v>
      </c>
      <c r="D533" s="28">
        <v>9</v>
      </c>
      <c r="E533" t="s">
        <v>28</v>
      </c>
      <c r="F533" t="s">
        <v>447</v>
      </c>
      <c r="G533" s="29">
        <v>44263</v>
      </c>
      <c r="H533" s="30">
        <v>44263</v>
      </c>
      <c r="I533" s="31">
        <v>27</v>
      </c>
      <c r="J533" t="s">
        <v>30</v>
      </c>
      <c r="L533" t="s">
        <v>31</v>
      </c>
      <c r="M533" t="s">
        <v>32</v>
      </c>
      <c r="P533" t="s">
        <v>26</v>
      </c>
      <c r="Q533" t="s">
        <v>33</v>
      </c>
      <c r="R533" t="s">
        <v>34</v>
      </c>
      <c r="W533" s="32">
        <v>15872</v>
      </c>
      <c r="X533" t="s">
        <v>435</v>
      </c>
      <c r="Y533" t="s">
        <v>36</v>
      </c>
      <c r="Z533" t="s">
        <v>45</v>
      </c>
    </row>
    <row r="534" spans="1:26" x14ac:dyDescent="0.3">
      <c r="A534" t="s">
        <v>26</v>
      </c>
      <c r="B534" t="s">
        <v>27</v>
      </c>
      <c r="C534" s="27">
        <v>2021</v>
      </c>
      <c r="D534" s="28">
        <v>9</v>
      </c>
      <c r="E534" t="s">
        <v>28</v>
      </c>
      <c r="F534" t="s">
        <v>447</v>
      </c>
      <c r="G534" s="29">
        <v>44263</v>
      </c>
      <c r="H534" s="30">
        <v>44263</v>
      </c>
      <c r="I534" s="31">
        <v>28</v>
      </c>
      <c r="J534" t="s">
        <v>30</v>
      </c>
      <c r="L534" t="s">
        <v>31</v>
      </c>
      <c r="M534" t="s">
        <v>32</v>
      </c>
      <c r="P534" t="s">
        <v>26</v>
      </c>
      <c r="Q534" t="s">
        <v>33</v>
      </c>
      <c r="R534" t="s">
        <v>34</v>
      </c>
      <c r="W534" s="32">
        <v>6872.14</v>
      </c>
      <c r="X534" t="s">
        <v>436</v>
      </c>
      <c r="Y534" t="s">
        <v>36</v>
      </c>
      <c r="Z534" t="s">
        <v>45</v>
      </c>
    </row>
    <row r="535" spans="1:26" x14ac:dyDescent="0.3">
      <c r="A535" t="s">
        <v>26</v>
      </c>
      <c r="B535" t="s">
        <v>27</v>
      </c>
      <c r="C535" s="27">
        <v>2021</v>
      </c>
      <c r="D535" s="28">
        <v>9</v>
      </c>
      <c r="E535" t="s">
        <v>189</v>
      </c>
      <c r="F535" t="s">
        <v>448</v>
      </c>
      <c r="G535" s="29">
        <v>44265</v>
      </c>
      <c r="H535" s="30">
        <v>44266</v>
      </c>
      <c r="I535" s="31">
        <v>416</v>
      </c>
      <c r="J535" t="s">
        <v>30</v>
      </c>
      <c r="K535" t="s">
        <v>164</v>
      </c>
      <c r="L535" t="s">
        <v>180</v>
      </c>
      <c r="M535" t="s">
        <v>166</v>
      </c>
      <c r="P535" t="s">
        <v>26</v>
      </c>
      <c r="Q535" t="s">
        <v>33</v>
      </c>
      <c r="R535" t="s">
        <v>34</v>
      </c>
      <c r="W535" s="32">
        <v>2500</v>
      </c>
      <c r="X535" t="s">
        <v>191</v>
      </c>
      <c r="Y535" t="s">
        <v>449</v>
      </c>
      <c r="Z535" t="s">
        <v>193</v>
      </c>
    </row>
    <row r="536" spans="1:26" x14ac:dyDescent="0.3">
      <c r="A536" t="s">
        <v>26</v>
      </c>
      <c r="B536" t="s">
        <v>27</v>
      </c>
      <c r="C536" s="27">
        <v>2021</v>
      </c>
      <c r="D536" s="28">
        <v>9</v>
      </c>
      <c r="E536" t="s">
        <v>189</v>
      </c>
      <c r="F536" t="s">
        <v>448</v>
      </c>
      <c r="G536" s="29">
        <v>44265</v>
      </c>
      <c r="H536" s="30">
        <v>44266</v>
      </c>
      <c r="I536" s="31">
        <v>417</v>
      </c>
      <c r="J536" t="s">
        <v>30</v>
      </c>
      <c r="K536" t="s">
        <v>164</v>
      </c>
      <c r="L536" t="s">
        <v>194</v>
      </c>
      <c r="M536" t="s">
        <v>166</v>
      </c>
      <c r="P536" t="s">
        <v>26</v>
      </c>
      <c r="Q536" t="s">
        <v>33</v>
      </c>
      <c r="R536" t="s">
        <v>34</v>
      </c>
      <c r="W536" s="32">
        <v>361.5</v>
      </c>
      <c r="X536" t="s">
        <v>191</v>
      </c>
      <c r="Y536" t="s">
        <v>449</v>
      </c>
      <c r="Z536" t="s">
        <v>193</v>
      </c>
    </row>
    <row r="537" spans="1:26" x14ac:dyDescent="0.3">
      <c r="A537" t="s">
        <v>26</v>
      </c>
      <c r="B537" t="s">
        <v>27</v>
      </c>
      <c r="C537" s="27">
        <v>2021</v>
      </c>
      <c r="D537" s="28">
        <v>9</v>
      </c>
      <c r="E537" t="s">
        <v>189</v>
      </c>
      <c r="F537" t="s">
        <v>448</v>
      </c>
      <c r="G537" s="29">
        <v>44265</v>
      </c>
      <c r="H537" s="30">
        <v>44266</v>
      </c>
      <c r="I537" s="31">
        <v>418</v>
      </c>
      <c r="J537" t="s">
        <v>30</v>
      </c>
      <c r="K537" t="s">
        <v>164</v>
      </c>
      <c r="L537" t="s">
        <v>183</v>
      </c>
      <c r="M537" t="s">
        <v>166</v>
      </c>
      <c r="P537" t="s">
        <v>26</v>
      </c>
      <c r="Q537" t="s">
        <v>33</v>
      </c>
      <c r="R537" t="s">
        <v>34</v>
      </c>
      <c r="W537" s="32">
        <v>191.03</v>
      </c>
      <c r="X537" t="s">
        <v>191</v>
      </c>
      <c r="Y537" t="s">
        <v>449</v>
      </c>
      <c r="Z537" t="s">
        <v>193</v>
      </c>
    </row>
    <row r="538" spans="1:26" x14ac:dyDescent="0.3">
      <c r="A538" t="s">
        <v>26</v>
      </c>
      <c r="B538" t="s">
        <v>27</v>
      </c>
      <c r="C538" s="27">
        <v>2021</v>
      </c>
      <c r="D538" s="28">
        <v>9</v>
      </c>
      <c r="E538" t="s">
        <v>189</v>
      </c>
      <c r="F538" t="s">
        <v>448</v>
      </c>
      <c r="G538" s="29">
        <v>44265</v>
      </c>
      <c r="H538" s="30">
        <v>44266</v>
      </c>
      <c r="I538" s="31">
        <v>419</v>
      </c>
      <c r="J538" t="s">
        <v>30</v>
      </c>
      <c r="K538" t="s">
        <v>164</v>
      </c>
      <c r="L538" t="s">
        <v>195</v>
      </c>
      <c r="M538" t="s">
        <v>166</v>
      </c>
      <c r="P538" t="s">
        <v>26</v>
      </c>
      <c r="Q538" t="s">
        <v>33</v>
      </c>
      <c r="R538" t="s">
        <v>34</v>
      </c>
      <c r="W538" s="32">
        <v>33.5</v>
      </c>
      <c r="X538" t="s">
        <v>191</v>
      </c>
      <c r="Y538" t="s">
        <v>449</v>
      </c>
      <c r="Z538" t="s">
        <v>193</v>
      </c>
    </row>
    <row r="539" spans="1:26" x14ac:dyDescent="0.3">
      <c r="A539" t="s">
        <v>26</v>
      </c>
      <c r="B539" t="s">
        <v>27</v>
      </c>
      <c r="C539" s="27">
        <v>2021</v>
      </c>
      <c r="D539" s="28">
        <v>9</v>
      </c>
      <c r="E539" t="s">
        <v>189</v>
      </c>
      <c r="F539" t="s">
        <v>448</v>
      </c>
      <c r="G539" s="29">
        <v>44265</v>
      </c>
      <c r="H539" s="30">
        <v>44266</v>
      </c>
      <c r="I539" s="31">
        <v>420</v>
      </c>
      <c r="J539" t="s">
        <v>30</v>
      </c>
      <c r="K539" t="s">
        <v>164</v>
      </c>
      <c r="L539" t="s">
        <v>196</v>
      </c>
      <c r="M539" t="s">
        <v>166</v>
      </c>
      <c r="P539" t="s">
        <v>26</v>
      </c>
      <c r="Q539" t="s">
        <v>33</v>
      </c>
      <c r="R539" t="s">
        <v>34</v>
      </c>
      <c r="W539" s="32">
        <v>338.5</v>
      </c>
      <c r="X539" t="s">
        <v>191</v>
      </c>
      <c r="Y539" t="s">
        <v>449</v>
      </c>
      <c r="Z539" t="s">
        <v>193</v>
      </c>
    </row>
    <row r="540" spans="1:26" x14ac:dyDescent="0.3">
      <c r="A540" t="s">
        <v>26</v>
      </c>
      <c r="B540" t="s">
        <v>27</v>
      </c>
      <c r="C540" s="27">
        <v>2021</v>
      </c>
      <c r="D540" s="28">
        <v>9</v>
      </c>
      <c r="E540" t="s">
        <v>189</v>
      </c>
      <c r="F540" t="s">
        <v>448</v>
      </c>
      <c r="G540" s="29">
        <v>44265</v>
      </c>
      <c r="H540" s="30">
        <v>44266</v>
      </c>
      <c r="I540" s="31">
        <v>421</v>
      </c>
      <c r="J540" t="s">
        <v>30</v>
      </c>
      <c r="K540" t="s">
        <v>164</v>
      </c>
      <c r="L540" t="s">
        <v>197</v>
      </c>
      <c r="M540" t="s">
        <v>166</v>
      </c>
      <c r="P540" t="s">
        <v>26</v>
      </c>
      <c r="Q540" t="s">
        <v>33</v>
      </c>
      <c r="R540" t="s">
        <v>34</v>
      </c>
      <c r="W540" s="32">
        <v>28</v>
      </c>
      <c r="X540" t="s">
        <v>191</v>
      </c>
      <c r="Y540" t="s">
        <v>449</v>
      </c>
      <c r="Z540" t="s">
        <v>193</v>
      </c>
    </row>
    <row r="541" spans="1:26" x14ac:dyDescent="0.3">
      <c r="A541" t="s">
        <v>26</v>
      </c>
      <c r="B541" t="s">
        <v>27</v>
      </c>
      <c r="C541" s="27">
        <v>2021</v>
      </c>
      <c r="D541" s="28">
        <v>9</v>
      </c>
      <c r="E541" t="s">
        <v>189</v>
      </c>
      <c r="F541" t="s">
        <v>448</v>
      </c>
      <c r="G541" s="29">
        <v>44265</v>
      </c>
      <c r="H541" s="30">
        <v>44266</v>
      </c>
      <c r="I541" s="31">
        <v>422</v>
      </c>
      <c r="J541" t="s">
        <v>30</v>
      </c>
      <c r="K541" t="s">
        <v>164</v>
      </c>
      <c r="L541" t="s">
        <v>198</v>
      </c>
      <c r="M541" t="s">
        <v>166</v>
      </c>
      <c r="P541" t="s">
        <v>26</v>
      </c>
      <c r="Q541" t="s">
        <v>33</v>
      </c>
      <c r="R541" t="s">
        <v>34</v>
      </c>
      <c r="W541" s="32">
        <v>15.25</v>
      </c>
      <c r="X541" t="s">
        <v>191</v>
      </c>
      <c r="Y541" t="s">
        <v>449</v>
      </c>
      <c r="Z541" t="s">
        <v>193</v>
      </c>
    </row>
    <row r="542" spans="1:26" x14ac:dyDescent="0.3">
      <c r="A542" t="s">
        <v>26</v>
      </c>
      <c r="B542" t="s">
        <v>27</v>
      </c>
      <c r="C542" s="27">
        <v>2021</v>
      </c>
      <c r="D542" s="28">
        <v>9</v>
      </c>
      <c r="E542" t="s">
        <v>189</v>
      </c>
      <c r="F542" t="s">
        <v>448</v>
      </c>
      <c r="G542" s="29">
        <v>44265</v>
      </c>
      <c r="H542" s="30">
        <v>44266</v>
      </c>
      <c r="I542" s="31">
        <v>423</v>
      </c>
      <c r="J542" t="s">
        <v>30</v>
      </c>
      <c r="K542" t="s">
        <v>164</v>
      </c>
      <c r="L542" t="s">
        <v>347</v>
      </c>
      <c r="M542" t="s">
        <v>166</v>
      </c>
      <c r="P542" t="s">
        <v>26</v>
      </c>
      <c r="Q542" t="s">
        <v>33</v>
      </c>
      <c r="R542" t="s">
        <v>34</v>
      </c>
      <c r="W542" s="32">
        <v>20</v>
      </c>
      <c r="X542" t="s">
        <v>191</v>
      </c>
      <c r="Y542" t="s">
        <v>449</v>
      </c>
      <c r="Z542" t="s">
        <v>193</v>
      </c>
    </row>
    <row r="543" spans="1:26" x14ac:dyDescent="0.3">
      <c r="A543" t="s">
        <v>26</v>
      </c>
      <c r="B543" t="s">
        <v>27</v>
      </c>
      <c r="C543" s="27">
        <v>2021</v>
      </c>
      <c r="D543" s="28">
        <v>9</v>
      </c>
      <c r="E543" t="s">
        <v>189</v>
      </c>
      <c r="F543" t="s">
        <v>448</v>
      </c>
      <c r="G543" s="29">
        <v>44265</v>
      </c>
      <c r="H543" s="30">
        <v>44266</v>
      </c>
      <c r="I543" s="31">
        <v>458</v>
      </c>
      <c r="J543" t="s">
        <v>30</v>
      </c>
      <c r="L543" t="s">
        <v>43</v>
      </c>
      <c r="M543" t="s">
        <v>32</v>
      </c>
      <c r="Q543" t="s">
        <v>33</v>
      </c>
      <c r="W543" s="32">
        <v>-3487.78</v>
      </c>
      <c r="Y543" t="s">
        <v>44</v>
      </c>
      <c r="Z543" t="s">
        <v>193</v>
      </c>
    </row>
    <row r="544" spans="1:26" x14ac:dyDescent="0.3">
      <c r="A544" t="s">
        <v>26</v>
      </c>
      <c r="B544" t="s">
        <v>27</v>
      </c>
      <c r="C544" s="27">
        <v>2021</v>
      </c>
      <c r="D544" s="28">
        <v>9</v>
      </c>
      <c r="E544" t="s">
        <v>28</v>
      </c>
      <c r="F544" t="s">
        <v>450</v>
      </c>
      <c r="G544" s="29">
        <v>44266</v>
      </c>
      <c r="H544" s="30">
        <v>44266</v>
      </c>
      <c r="I544" s="31">
        <v>33</v>
      </c>
      <c r="J544" t="s">
        <v>30</v>
      </c>
      <c r="L544" t="s">
        <v>31</v>
      </c>
      <c r="M544" t="s">
        <v>32</v>
      </c>
      <c r="P544" t="s">
        <v>26</v>
      </c>
      <c r="Q544" t="s">
        <v>33</v>
      </c>
      <c r="R544" t="s">
        <v>34</v>
      </c>
      <c r="W544" s="32">
        <v>-96.77</v>
      </c>
      <c r="X544" t="s">
        <v>451</v>
      </c>
      <c r="Y544" t="s">
        <v>36</v>
      </c>
      <c r="Z544" t="s">
        <v>36</v>
      </c>
    </row>
    <row r="545" spans="1:26" x14ac:dyDescent="0.3">
      <c r="A545" t="s">
        <v>26</v>
      </c>
      <c r="B545" t="s">
        <v>27</v>
      </c>
      <c r="C545" s="27">
        <v>2021</v>
      </c>
      <c r="D545" s="28">
        <v>9</v>
      </c>
      <c r="E545" t="s">
        <v>28</v>
      </c>
      <c r="F545" t="s">
        <v>450</v>
      </c>
      <c r="G545" s="29">
        <v>44266</v>
      </c>
      <c r="H545" s="30">
        <v>44266</v>
      </c>
      <c r="I545" s="31">
        <v>94</v>
      </c>
      <c r="J545" t="s">
        <v>30</v>
      </c>
      <c r="K545" t="s">
        <v>164</v>
      </c>
      <c r="L545" t="s">
        <v>171</v>
      </c>
      <c r="M545" t="s">
        <v>166</v>
      </c>
      <c r="O545" t="s">
        <v>167</v>
      </c>
      <c r="P545" t="s">
        <v>26</v>
      </c>
      <c r="Q545" t="s">
        <v>33</v>
      </c>
      <c r="R545" t="s">
        <v>34</v>
      </c>
      <c r="W545" s="32">
        <v>96.77</v>
      </c>
      <c r="X545" t="s">
        <v>451</v>
      </c>
      <c r="Y545" t="s">
        <v>452</v>
      </c>
      <c r="Z545" t="s">
        <v>36</v>
      </c>
    </row>
    <row r="546" spans="1:26" x14ac:dyDescent="0.3">
      <c r="A546" t="s">
        <v>26</v>
      </c>
      <c r="B546" t="s">
        <v>27</v>
      </c>
      <c r="C546" s="27">
        <v>2021</v>
      </c>
      <c r="D546" s="28">
        <v>9</v>
      </c>
      <c r="E546" t="s">
        <v>28</v>
      </c>
      <c r="F546" t="s">
        <v>453</v>
      </c>
      <c r="G546" s="29">
        <v>44278</v>
      </c>
      <c r="H546" s="30">
        <v>44278</v>
      </c>
      <c r="I546" s="31">
        <v>19</v>
      </c>
      <c r="J546" t="s">
        <v>30</v>
      </c>
      <c r="L546" t="s">
        <v>31</v>
      </c>
      <c r="M546" t="s">
        <v>32</v>
      </c>
      <c r="P546" t="s">
        <v>26</v>
      </c>
      <c r="Q546" t="s">
        <v>33</v>
      </c>
      <c r="R546" t="s">
        <v>34</v>
      </c>
      <c r="W546" s="32">
        <v>-7906.14</v>
      </c>
      <c r="X546" t="s">
        <v>454</v>
      </c>
      <c r="Y546" t="s">
        <v>36</v>
      </c>
      <c r="Z546" t="s">
        <v>36</v>
      </c>
    </row>
    <row r="547" spans="1:26" x14ac:dyDescent="0.3">
      <c r="A547" t="s">
        <v>26</v>
      </c>
      <c r="B547" t="s">
        <v>27</v>
      </c>
      <c r="C547" s="27">
        <v>2021</v>
      </c>
      <c r="D547" s="28">
        <v>9</v>
      </c>
      <c r="E547" t="s">
        <v>28</v>
      </c>
      <c r="F547" t="s">
        <v>453</v>
      </c>
      <c r="G547" s="29">
        <v>44278</v>
      </c>
      <c r="H547" s="30">
        <v>44278</v>
      </c>
      <c r="I547" s="31">
        <v>33</v>
      </c>
      <c r="J547" t="s">
        <v>30</v>
      </c>
      <c r="L547" t="s">
        <v>31</v>
      </c>
      <c r="M547" t="s">
        <v>32</v>
      </c>
      <c r="P547" t="s">
        <v>26</v>
      </c>
      <c r="Q547" t="s">
        <v>33</v>
      </c>
      <c r="R547" t="s">
        <v>34</v>
      </c>
      <c r="W547" s="32">
        <v>-8186.25</v>
      </c>
      <c r="X547" t="s">
        <v>455</v>
      </c>
      <c r="Y547" t="s">
        <v>36</v>
      </c>
      <c r="Z547" t="s">
        <v>36</v>
      </c>
    </row>
    <row r="548" spans="1:26" x14ac:dyDescent="0.3">
      <c r="A548" t="s">
        <v>26</v>
      </c>
      <c r="B548" t="s">
        <v>27</v>
      </c>
      <c r="C548" s="27">
        <v>2021</v>
      </c>
      <c r="D548" s="28">
        <v>9</v>
      </c>
      <c r="E548" t="s">
        <v>28</v>
      </c>
      <c r="F548" t="s">
        <v>453</v>
      </c>
      <c r="G548" s="29">
        <v>44278</v>
      </c>
      <c r="H548" s="30">
        <v>44278</v>
      </c>
      <c r="I548" s="31">
        <v>34</v>
      </c>
      <c r="J548" t="s">
        <v>30</v>
      </c>
      <c r="L548" t="s">
        <v>31</v>
      </c>
      <c r="M548" t="s">
        <v>32</v>
      </c>
      <c r="P548" t="s">
        <v>26</v>
      </c>
      <c r="Q548" t="s">
        <v>33</v>
      </c>
      <c r="R548" t="s">
        <v>34</v>
      </c>
      <c r="W548" s="32">
        <v>-15200</v>
      </c>
      <c r="X548" t="s">
        <v>456</v>
      </c>
      <c r="Y548" t="s">
        <v>36</v>
      </c>
      <c r="Z548" t="s">
        <v>36</v>
      </c>
    </row>
    <row r="549" spans="1:26" x14ac:dyDescent="0.3">
      <c r="A549" t="s">
        <v>26</v>
      </c>
      <c r="B549" t="s">
        <v>27</v>
      </c>
      <c r="C549" s="27">
        <v>2021</v>
      </c>
      <c r="D549" s="28">
        <v>9</v>
      </c>
      <c r="E549" t="s">
        <v>28</v>
      </c>
      <c r="F549" t="s">
        <v>453</v>
      </c>
      <c r="G549" s="29">
        <v>44278</v>
      </c>
      <c r="H549" s="30">
        <v>44278</v>
      </c>
      <c r="I549" s="31">
        <v>35</v>
      </c>
      <c r="J549" t="s">
        <v>30</v>
      </c>
      <c r="L549" t="s">
        <v>31</v>
      </c>
      <c r="M549" t="s">
        <v>32</v>
      </c>
      <c r="P549" t="s">
        <v>26</v>
      </c>
      <c r="Q549" t="s">
        <v>33</v>
      </c>
      <c r="R549" t="s">
        <v>34</v>
      </c>
      <c r="W549" s="32">
        <v>-2768</v>
      </c>
      <c r="X549" t="s">
        <v>457</v>
      </c>
      <c r="Y549" t="s">
        <v>36</v>
      </c>
      <c r="Z549" t="s">
        <v>36</v>
      </c>
    </row>
    <row r="550" spans="1:26" x14ac:dyDescent="0.3">
      <c r="A550" t="s">
        <v>26</v>
      </c>
      <c r="B550" t="s">
        <v>27</v>
      </c>
      <c r="C550" s="27">
        <v>2021</v>
      </c>
      <c r="D550" s="28">
        <v>9</v>
      </c>
      <c r="E550" t="s">
        <v>28</v>
      </c>
      <c r="F550" t="s">
        <v>453</v>
      </c>
      <c r="G550" s="29">
        <v>44278</v>
      </c>
      <c r="H550" s="30">
        <v>44278</v>
      </c>
      <c r="I550" s="31">
        <v>70</v>
      </c>
      <c r="J550" t="s">
        <v>30</v>
      </c>
      <c r="K550" t="s">
        <v>37</v>
      </c>
      <c r="L550" t="s">
        <v>38</v>
      </c>
      <c r="M550" t="s">
        <v>39</v>
      </c>
      <c r="P550" t="s">
        <v>26</v>
      </c>
      <c r="Q550" t="s">
        <v>33</v>
      </c>
      <c r="R550" t="s">
        <v>34</v>
      </c>
      <c r="S550" t="s">
        <v>80</v>
      </c>
      <c r="W550" s="32">
        <v>8186.25</v>
      </c>
      <c r="X550" t="s">
        <v>455</v>
      </c>
      <c r="Y550" t="s">
        <v>81</v>
      </c>
      <c r="Z550" t="s">
        <v>36</v>
      </c>
    </row>
    <row r="551" spans="1:26" x14ac:dyDescent="0.3">
      <c r="A551" t="s">
        <v>26</v>
      </c>
      <c r="B551" t="s">
        <v>27</v>
      </c>
      <c r="C551" s="27">
        <v>2021</v>
      </c>
      <c r="D551" s="28">
        <v>9</v>
      </c>
      <c r="E551" t="s">
        <v>28</v>
      </c>
      <c r="F551" t="s">
        <v>453</v>
      </c>
      <c r="G551" s="29">
        <v>44278</v>
      </c>
      <c r="H551" s="30">
        <v>44278</v>
      </c>
      <c r="I551" s="31">
        <v>71</v>
      </c>
      <c r="J551" t="s">
        <v>30</v>
      </c>
      <c r="K551" t="s">
        <v>37</v>
      </c>
      <c r="L551" t="s">
        <v>38</v>
      </c>
      <c r="M551" t="s">
        <v>39</v>
      </c>
      <c r="P551" t="s">
        <v>26</v>
      </c>
      <c r="Q551" t="s">
        <v>33</v>
      </c>
      <c r="R551" t="s">
        <v>34</v>
      </c>
      <c r="S551" t="s">
        <v>232</v>
      </c>
      <c r="W551" s="32">
        <v>15200</v>
      </c>
      <c r="X551" t="s">
        <v>456</v>
      </c>
      <c r="Y551" t="s">
        <v>458</v>
      </c>
      <c r="Z551" t="s">
        <v>36</v>
      </c>
    </row>
    <row r="552" spans="1:26" x14ac:dyDescent="0.3">
      <c r="A552" t="s">
        <v>26</v>
      </c>
      <c r="B552" t="s">
        <v>27</v>
      </c>
      <c r="C552" s="27">
        <v>2021</v>
      </c>
      <c r="D552" s="28">
        <v>9</v>
      </c>
      <c r="E552" t="s">
        <v>28</v>
      </c>
      <c r="F552" t="s">
        <v>453</v>
      </c>
      <c r="G552" s="29">
        <v>44278</v>
      </c>
      <c r="H552" s="30">
        <v>44278</v>
      </c>
      <c r="I552" s="31">
        <v>72</v>
      </c>
      <c r="J552" t="s">
        <v>30</v>
      </c>
      <c r="K552" t="s">
        <v>37</v>
      </c>
      <c r="L552" t="s">
        <v>38</v>
      </c>
      <c r="M552" t="s">
        <v>39</v>
      </c>
      <c r="P552" t="s">
        <v>26</v>
      </c>
      <c r="Q552" t="s">
        <v>33</v>
      </c>
      <c r="R552" t="s">
        <v>34</v>
      </c>
      <c r="S552" t="s">
        <v>78</v>
      </c>
      <c r="W552" s="32">
        <v>2768</v>
      </c>
      <c r="X552" t="s">
        <v>457</v>
      </c>
      <c r="Y552" t="s">
        <v>459</v>
      </c>
      <c r="Z552" t="s">
        <v>36</v>
      </c>
    </row>
    <row r="553" spans="1:26" x14ac:dyDescent="0.3">
      <c r="A553" t="s">
        <v>26</v>
      </c>
      <c r="B553" t="s">
        <v>27</v>
      </c>
      <c r="C553" s="27">
        <v>2021</v>
      </c>
      <c r="D553" s="28">
        <v>9</v>
      </c>
      <c r="E553" t="s">
        <v>28</v>
      </c>
      <c r="F553" t="s">
        <v>453</v>
      </c>
      <c r="G553" s="29">
        <v>44278</v>
      </c>
      <c r="H553" s="30">
        <v>44278</v>
      </c>
      <c r="I553" s="31">
        <v>83</v>
      </c>
      <c r="J553" t="s">
        <v>30</v>
      </c>
      <c r="K553" t="s">
        <v>37</v>
      </c>
      <c r="L553" t="s">
        <v>82</v>
      </c>
      <c r="M553" t="s">
        <v>39</v>
      </c>
      <c r="P553" t="s">
        <v>26</v>
      </c>
      <c r="Q553" t="s">
        <v>33</v>
      </c>
      <c r="R553" t="s">
        <v>34</v>
      </c>
      <c r="S553" t="s">
        <v>236</v>
      </c>
      <c r="W553" s="32">
        <v>7906.14</v>
      </c>
      <c r="X553" t="s">
        <v>454</v>
      </c>
      <c r="Y553" t="s">
        <v>460</v>
      </c>
      <c r="Z553" t="s">
        <v>36</v>
      </c>
    </row>
    <row r="554" spans="1:26" x14ac:dyDescent="0.3">
      <c r="A554" t="s">
        <v>26</v>
      </c>
      <c r="B554" t="s">
        <v>27</v>
      </c>
      <c r="C554" s="27">
        <v>2021</v>
      </c>
      <c r="D554" s="28">
        <v>9</v>
      </c>
      <c r="E554" t="s">
        <v>28</v>
      </c>
      <c r="F554" t="s">
        <v>461</v>
      </c>
      <c r="G554" s="29">
        <v>44279</v>
      </c>
      <c r="H554" s="30">
        <v>44279</v>
      </c>
      <c r="I554" s="31">
        <v>2</v>
      </c>
      <c r="J554" t="s">
        <v>30</v>
      </c>
      <c r="L554" t="s">
        <v>43</v>
      </c>
      <c r="M554" t="s">
        <v>32</v>
      </c>
      <c r="P554" t="s">
        <v>26</v>
      </c>
      <c r="Q554" t="s">
        <v>33</v>
      </c>
      <c r="R554" t="s">
        <v>34</v>
      </c>
      <c r="W554" s="32">
        <v>-7906.14</v>
      </c>
      <c r="X554" t="s">
        <v>454</v>
      </c>
      <c r="Y554" t="s">
        <v>44</v>
      </c>
      <c r="Z554" t="s">
        <v>45</v>
      </c>
    </row>
    <row r="555" spans="1:26" x14ac:dyDescent="0.3">
      <c r="A555" t="s">
        <v>26</v>
      </c>
      <c r="B555" t="s">
        <v>27</v>
      </c>
      <c r="C555" s="27">
        <v>2021</v>
      </c>
      <c r="D555" s="28">
        <v>9</v>
      </c>
      <c r="E555" t="s">
        <v>28</v>
      </c>
      <c r="F555" t="s">
        <v>461</v>
      </c>
      <c r="G555" s="29">
        <v>44279</v>
      </c>
      <c r="H555" s="30">
        <v>44279</v>
      </c>
      <c r="I555" s="31">
        <v>5</v>
      </c>
      <c r="J555" t="s">
        <v>30</v>
      </c>
      <c r="L555" t="s">
        <v>43</v>
      </c>
      <c r="M555" t="s">
        <v>32</v>
      </c>
      <c r="P555" t="s">
        <v>26</v>
      </c>
      <c r="Q555" t="s">
        <v>33</v>
      </c>
      <c r="R555" t="s">
        <v>34</v>
      </c>
      <c r="W555" s="32">
        <v>-8186.25</v>
      </c>
      <c r="X555" t="s">
        <v>455</v>
      </c>
      <c r="Y555" t="s">
        <v>44</v>
      </c>
      <c r="Z555" t="s">
        <v>45</v>
      </c>
    </row>
    <row r="556" spans="1:26" x14ac:dyDescent="0.3">
      <c r="A556" t="s">
        <v>26</v>
      </c>
      <c r="B556" t="s">
        <v>27</v>
      </c>
      <c r="C556" s="27">
        <v>2021</v>
      </c>
      <c r="D556" s="28">
        <v>9</v>
      </c>
      <c r="E556" t="s">
        <v>28</v>
      </c>
      <c r="F556" t="s">
        <v>461</v>
      </c>
      <c r="G556" s="29">
        <v>44279</v>
      </c>
      <c r="H556" s="30">
        <v>44279</v>
      </c>
      <c r="I556" s="31">
        <v>6</v>
      </c>
      <c r="J556" t="s">
        <v>30</v>
      </c>
      <c r="L556" t="s">
        <v>43</v>
      </c>
      <c r="M556" t="s">
        <v>32</v>
      </c>
      <c r="P556" t="s">
        <v>26</v>
      </c>
      <c r="Q556" t="s">
        <v>33</v>
      </c>
      <c r="R556" t="s">
        <v>34</v>
      </c>
      <c r="W556" s="32">
        <v>-15200</v>
      </c>
      <c r="X556" t="s">
        <v>456</v>
      </c>
      <c r="Y556" t="s">
        <v>44</v>
      </c>
      <c r="Z556" t="s">
        <v>45</v>
      </c>
    </row>
    <row r="557" spans="1:26" x14ac:dyDescent="0.3">
      <c r="A557" t="s">
        <v>26</v>
      </c>
      <c r="B557" t="s">
        <v>27</v>
      </c>
      <c r="C557" s="27">
        <v>2021</v>
      </c>
      <c r="D557" s="28">
        <v>9</v>
      </c>
      <c r="E557" t="s">
        <v>28</v>
      </c>
      <c r="F557" t="s">
        <v>461</v>
      </c>
      <c r="G557" s="29">
        <v>44279</v>
      </c>
      <c r="H557" s="30">
        <v>44279</v>
      </c>
      <c r="I557" s="31">
        <v>7</v>
      </c>
      <c r="J557" t="s">
        <v>30</v>
      </c>
      <c r="L557" t="s">
        <v>43</v>
      </c>
      <c r="M557" t="s">
        <v>32</v>
      </c>
      <c r="P557" t="s">
        <v>26</v>
      </c>
      <c r="Q557" t="s">
        <v>33</v>
      </c>
      <c r="R557" t="s">
        <v>34</v>
      </c>
      <c r="W557" s="32">
        <v>-2768</v>
      </c>
      <c r="X557" t="s">
        <v>457</v>
      </c>
      <c r="Y557" t="s">
        <v>44</v>
      </c>
      <c r="Z557" t="s">
        <v>45</v>
      </c>
    </row>
    <row r="558" spans="1:26" x14ac:dyDescent="0.3">
      <c r="A558" t="s">
        <v>26</v>
      </c>
      <c r="B558" t="s">
        <v>27</v>
      </c>
      <c r="C558" s="27">
        <v>2021</v>
      </c>
      <c r="D558" s="28">
        <v>9</v>
      </c>
      <c r="E558" t="s">
        <v>28</v>
      </c>
      <c r="F558" t="s">
        <v>461</v>
      </c>
      <c r="G558" s="29">
        <v>44279</v>
      </c>
      <c r="H558" s="30">
        <v>44279</v>
      </c>
      <c r="I558" s="31">
        <v>20</v>
      </c>
      <c r="J558" t="s">
        <v>30</v>
      </c>
      <c r="L558" t="s">
        <v>31</v>
      </c>
      <c r="M558" t="s">
        <v>32</v>
      </c>
      <c r="P558" t="s">
        <v>26</v>
      </c>
      <c r="Q558" t="s">
        <v>33</v>
      </c>
      <c r="R558" t="s">
        <v>34</v>
      </c>
      <c r="W558" s="32">
        <v>7906.14</v>
      </c>
      <c r="X558" t="s">
        <v>454</v>
      </c>
      <c r="Y558" t="s">
        <v>36</v>
      </c>
      <c r="Z558" t="s">
        <v>45</v>
      </c>
    </row>
    <row r="559" spans="1:26" x14ac:dyDescent="0.3">
      <c r="A559" t="s">
        <v>26</v>
      </c>
      <c r="B559" t="s">
        <v>27</v>
      </c>
      <c r="C559" s="27">
        <v>2021</v>
      </c>
      <c r="D559" s="28">
        <v>9</v>
      </c>
      <c r="E559" t="s">
        <v>28</v>
      </c>
      <c r="F559" t="s">
        <v>461</v>
      </c>
      <c r="G559" s="29">
        <v>44279</v>
      </c>
      <c r="H559" s="30">
        <v>44279</v>
      </c>
      <c r="I559" s="31">
        <v>23</v>
      </c>
      <c r="J559" t="s">
        <v>30</v>
      </c>
      <c r="L559" t="s">
        <v>31</v>
      </c>
      <c r="M559" t="s">
        <v>32</v>
      </c>
      <c r="P559" t="s">
        <v>26</v>
      </c>
      <c r="Q559" t="s">
        <v>33</v>
      </c>
      <c r="R559" t="s">
        <v>34</v>
      </c>
      <c r="W559" s="32">
        <v>8186.25</v>
      </c>
      <c r="X559" t="s">
        <v>455</v>
      </c>
      <c r="Y559" t="s">
        <v>36</v>
      </c>
      <c r="Z559" t="s">
        <v>45</v>
      </c>
    </row>
    <row r="560" spans="1:26" x14ac:dyDescent="0.3">
      <c r="A560" t="s">
        <v>26</v>
      </c>
      <c r="B560" t="s">
        <v>27</v>
      </c>
      <c r="C560" s="27">
        <v>2021</v>
      </c>
      <c r="D560" s="28">
        <v>9</v>
      </c>
      <c r="E560" t="s">
        <v>28</v>
      </c>
      <c r="F560" t="s">
        <v>461</v>
      </c>
      <c r="G560" s="29">
        <v>44279</v>
      </c>
      <c r="H560" s="30">
        <v>44279</v>
      </c>
      <c r="I560" s="31">
        <v>24</v>
      </c>
      <c r="J560" t="s">
        <v>30</v>
      </c>
      <c r="L560" t="s">
        <v>31</v>
      </c>
      <c r="M560" t="s">
        <v>32</v>
      </c>
      <c r="P560" t="s">
        <v>26</v>
      </c>
      <c r="Q560" t="s">
        <v>33</v>
      </c>
      <c r="R560" t="s">
        <v>34</v>
      </c>
      <c r="W560" s="32">
        <v>15200</v>
      </c>
      <c r="X560" t="s">
        <v>456</v>
      </c>
      <c r="Y560" t="s">
        <v>36</v>
      </c>
      <c r="Z560" t="s">
        <v>45</v>
      </c>
    </row>
    <row r="561" spans="1:26" x14ac:dyDescent="0.3">
      <c r="A561" t="s">
        <v>26</v>
      </c>
      <c r="B561" t="s">
        <v>27</v>
      </c>
      <c r="C561" s="27">
        <v>2021</v>
      </c>
      <c r="D561" s="28">
        <v>9</v>
      </c>
      <c r="E561" t="s">
        <v>28</v>
      </c>
      <c r="F561" t="s">
        <v>461</v>
      </c>
      <c r="G561" s="29">
        <v>44279</v>
      </c>
      <c r="H561" s="30">
        <v>44279</v>
      </c>
      <c r="I561" s="31">
        <v>25</v>
      </c>
      <c r="J561" t="s">
        <v>30</v>
      </c>
      <c r="L561" t="s">
        <v>31</v>
      </c>
      <c r="M561" t="s">
        <v>32</v>
      </c>
      <c r="P561" t="s">
        <v>26</v>
      </c>
      <c r="Q561" t="s">
        <v>33</v>
      </c>
      <c r="R561" t="s">
        <v>34</v>
      </c>
      <c r="W561" s="32">
        <v>2768</v>
      </c>
      <c r="X561" t="s">
        <v>457</v>
      </c>
      <c r="Y561" t="s">
        <v>36</v>
      </c>
      <c r="Z561" t="s">
        <v>45</v>
      </c>
    </row>
    <row r="562" spans="1:26" x14ac:dyDescent="0.3">
      <c r="A562" t="s">
        <v>26</v>
      </c>
      <c r="B562" t="s">
        <v>27</v>
      </c>
      <c r="C562" s="27">
        <v>2021</v>
      </c>
      <c r="D562" s="28">
        <v>9</v>
      </c>
      <c r="E562" t="s">
        <v>189</v>
      </c>
      <c r="F562" t="s">
        <v>462</v>
      </c>
      <c r="G562" s="29">
        <v>44280</v>
      </c>
      <c r="H562" s="30">
        <v>44281</v>
      </c>
      <c r="I562" s="31">
        <v>408</v>
      </c>
      <c r="J562" t="s">
        <v>30</v>
      </c>
      <c r="K562" t="s">
        <v>164</v>
      </c>
      <c r="L562" t="s">
        <v>180</v>
      </c>
      <c r="M562" t="s">
        <v>166</v>
      </c>
      <c r="P562" t="s">
        <v>26</v>
      </c>
      <c r="Q562" t="s">
        <v>33</v>
      </c>
      <c r="R562" t="s">
        <v>34</v>
      </c>
      <c r="W562" s="32">
        <v>2500</v>
      </c>
      <c r="X562" t="s">
        <v>191</v>
      </c>
      <c r="Y562" t="s">
        <v>463</v>
      </c>
      <c r="Z562" t="s">
        <v>193</v>
      </c>
    </row>
    <row r="563" spans="1:26" x14ac:dyDescent="0.3">
      <c r="A563" t="s">
        <v>26</v>
      </c>
      <c r="B563" t="s">
        <v>27</v>
      </c>
      <c r="C563" s="27">
        <v>2021</v>
      </c>
      <c r="D563" s="28">
        <v>9</v>
      </c>
      <c r="E563" t="s">
        <v>189</v>
      </c>
      <c r="F563" t="s">
        <v>462</v>
      </c>
      <c r="G563" s="29">
        <v>44280</v>
      </c>
      <c r="H563" s="30">
        <v>44281</v>
      </c>
      <c r="I563" s="31">
        <v>409</v>
      </c>
      <c r="J563" t="s">
        <v>30</v>
      </c>
      <c r="K563" t="s">
        <v>164</v>
      </c>
      <c r="L563" t="s">
        <v>194</v>
      </c>
      <c r="M563" t="s">
        <v>166</v>
      </c>
      <c r="P563" t="s">
        <v>26</v>
      </c>
      <c r="Q563" t="s">
        <v>33</v>
      </c>
      <c r="R563" t="s">
        <v>34</v>
      </c>
      <c r="W563" s="32">
        <v>361.5</v>
      </c>
      <c r="X563" t="s">
        <v>191</v>
      </c>
      <c r="Y563" t="s">
        <v>463</v>
      </c>
      <c r="Z563" t="s">
        <v>193</v>
      </c>
    </row>
    <row r="564" spans="1:26" x14ac:dyDescent="0.3">
      <c r="A564" t="s">
        <v>26</v>
      </c>
      <c r="B564" t="s">
        <v>27</v>
      </c>
      <c r="C564" s="27">
        <v>2021</v>
      </c>
      <c r="D564" s="28">
        <v>9</v>
      </c>
      <c r="E564" t="s">
        <v>189</v>
      </c>
      <c r="F564" t="s">
        <v>462</v>
      </c>
      <c r="G564" s="29">
        <v>44280</v>
      </c>
      <c r="H564" s="30">
        <v>44281</v>
      </c>
      <c r="I564" s="31">
        <v>410</v>
      </c>
      <c r="J564" t="s">
        <v>30</v>
      </c>
      <c r="K564" t="s">
        <v>164</v>
      </c>
      <c r="L564" t="s">
        <v>183</v>
      </c>
      <c r="M564" t="s">
        <v>166</v>
      </c>
      <c r="P564" t="s">
        <v>26</v>
      </c>
      <c r="Q564" t="s">
        <v>33</v>
      </c>
      <c r="R564" t="s">
        <v>34</v>
      </c>
      <c r="W564" s="32">
        <v>190.59</v>
      </c>
      <c r="X564" t="s">
        <v>191</v>
      </c>
      <c r="Y564" t="s">
        <v>463</v>
      </c>
      <c r="Z564" t="s">
        <v>193</v>
      </c>
    </row>
    <row r="565" spans="1:26" x14ac:dyDescent="0.3">
      <c r="A565" t="s">
        <v>26</v>
      </c>
      <c r="B565" t="s">
        <v>27</v>
      </c>
      <c r="C565" s="27">
        <v>2021</v>
      </c>
      <c r="D565" s="28">
        <v>9</v>
      </c>
      <c r="E565" t="s">
        <v>189</v>
      </c>
      <c r="F565" t="s">
        <v>462</v>
      </c>
      <c r="G565" s="29">
        <v>44280</v>
      </c>
      <c r="H565" s="30">
        <v>44281</v>
      </c>
      <c r="I565" s="31">
        <v>411</v>
      </c>
      <c r="J565" t="s">
        <v>30</v>
      </c>
      <c r="K565" t="s">
        <v>164</v>
      </c>
      <c r="L565" t="s">
        <v>195</v>
      </c>
      <c r="M565" t="s">
        <v>166</v>
      </c>
      <c r="P565" t="s">
        <v>26</v>
      </c>
      <c r="Q565" t="s">
        <v>33</v>
      </c>
      <c r="R565" t="s">
        <v>34</v>
      </c>
      <c r="W565" s="32">
        <v>33.5</v>
      </c>
      <c r="X565" t="s">
        <v>191</v>
      </c>
      <c r="Y565" t="s">
        <v>463</v>
      </c>
      <c r="Z565" t="s">
        <v>193</v>
      </c>
    </row>
    <row r="566" spans="1:26" x14ac:dyDescent="0.3">
      <c r="A566" t="s">
        <v>26</v>
      </c>
      <c r="B566" t="s">
        <v>27</v>
      </c>
      <c r="C566" s="27">
        <v>2021</v>
      </c>
      <c r="D566" s="28">
        <v>9</v>
      </c>
      <c r="E566" t="s">
        <v>189</v>
      </c>
      <c r="F566" t="s">
        <v>462</v>
      </c>
      <c r="G566" s="29">
        <v>44280</v>
      </c>
      <c r="H566" s="30">
        <v>44281</v>
      </c>
      <c r="I566" s="31">
        <v>412</v>
      </c>
      <c r="J566" t="s">
        <v>30</v>
      </c>
      <c r="K566" t="s">
        <v>164</v>
      </c>
      <c r="L566" t="s">
        <v>196</v>
      </c>
      <c r="M566" t="s">
        <v>166</v>
      </c>
      <c r="P566" t="s">
        <v>26</v>
      </c>
      <c r="Q566" t="s">
        <v>33</v>
      </c>
      <c r="R566" t="s">
        <v>34</v>
      </c>
      <c r="W566" s="32">
        <v>338.5</v>
      </c>
      <c r="X566" t="s">
        <v>191</v>
      </c>
      <c r="Y566" t="s">
        <v>463</v>
      </c>
      <c r="Z566" t="s">
        <v>193</v>
      </c>
    </row>
    <row r="567" spans="1:26" x14ac:dyDescent="0.3">
      <c r="A567" t="s">
        <v>26</v>
      </c>
      <c r="B567" t="s">
        <v>27</v>
      </c>
      <c r="C567" s="27">
        <v>2021</v>
      </c>
      <c r="D567" s="28">
        <v>9</v>
      </c>
      <c r="E567" t="s">
        <v>189</v>
      </c>
      <c r="F567" t="s">
        <v>462</v>
      </c>
      <c r="G567" s="29">
        <v>44280</v>
      </c>
      <c r="H567" s="30">
        <v>44281</v>
      </c>
      <c r="I567" s="31">
        <v>413</v>
      </c>
      <c r="J567" t="s">
        <v>30</v>
      </c>
      <c r="K567" t="s">
        <v>164</v>
      </c>
      <c r="L567" t="s">
        <v>197</v>
      </c>
      <c r="M567" t="s">
        <v>166</v>
      </c>
      <c r="P567" t="s">
        <v>26</v>
      </c>
      <c r="Q567" t="s">
        <v>33</v>
      </c>
      <c r="R567" t="s">
        <v>34</v>
      </c>
      <c r="W567" s="32">
        <v>28</v>
      </c>
      <c r="X567" t="s">
        <v>191</v>
      </c>
      <c r="Y567" t="s">
        <v>463</v>
      </c>
      <c r="Z567" t="s">
        <v>193</v>
      </c>
    </row>
    <row r="568" spans="1:26" x14ac:dyDescent="0.3">
      <c r="A568" t="s">
        <v>26</v>
      </c>
      <c r="B568" t="s">
        <v>27</v>
      </c>
      <c r="C568" s="27">
        <v>2021</v>
      </c>
      <c r="D568" s="28">
        <v>9</v>
      </c>
      <c r="E568" t="s">
        <v>189</v>
      </c>
      <c r="F568" t="s">
        <v>462</v>
      </c>
      <c r="G568" s="29">
        <v>44280</v>
      </c>
      <c r="H568" s="30">
        <v>44281</v>
      </c>
      <c r="I568" s="31">
        <v>414</v>
      </c>
      <c r="J568" t="s">
        <v>30</v>
      </c>
      <c r="K568" t="s">
        <v>164</v>
      </c>
      <c r="L568" t="s">
        <v>198</v>
      </c>
      <c r="M568" t="s">
        <v>166</v>
      </c>
      <c r="P568" t="s">
        <v>26</v>
      </c>
      <c r="Q568" t="s">
        <v>33</v>
      </c>
      <c r="R568" t="s">
        <v>34</v>
      </c>
      <c r="W568" s="32">
        <v>15.25</v>
      </c>
      <c r="X568" t="s">
        <v>191</v>
      </c>
      <c r="Y568" t="s">
        <v>463</v>
      </c>
      <c r="Z568" t="s">
        <v>193</v>
      </c>
    </row>
    <row r="569" spans="1:26" x14ac:dyDescent="0.3">
      <c r="A569" t="s">
        <v>26</v>
      </c>
      <c r="B569" t="s">
        <v>27</v>
      </c>
      <c r="C569" s="27">
        <v>2021</v>
      </c>
      <c r="D569" s="28">
        <v>9</v>
      </c>
      <c r="E569" t="s">
        <v>189</v>
      </c>
      <c r="F569" t="s">
        <v>462</v>
      </c>
      <c r="G569" s="29">
        <v>44280</v>
      </c>
      <c r="H569" s="30">
        <v>44281</v>
      </c>
      <c r="I569" s="31">
        <v>415</v>
      </c>
      <c r="J569" t="s">
        <v>30</v>
      </c>
      <c r="K569" t="s">
        <v>164</v>
      </c>
      <c r="L569" t="s">
        <v>347</v>
      </c>
      <c r="M569" t="s">
        <v>166</v>
      </c>
      <c r="P569" t="s">
        <v>26</v>
      </c>
      <c r="Q569" t="s">
        <v>33</v>
      </c>
      <c r="R569" t="s">
        <v>34</v>
      </c>
      <c r="W569" s="32">
        <v>20</v>
      </c>
      <c r="X569" t="s">
        <v>191</v>
      </c>
      <c r="Y569" t="s">
        <v>463</v>
      </c>
      <c r="Z569" t="s">
        <v>193</v>
      </c>
    </row>
    <row r="570" spans="1:26" x14ac:dyDescent="0.3">
      <c r="A570" t="s">
        <v>26</v>
      </c>
      <c r="B570" t="s">
        <v>27</v>
      </c>
      <c r="C570" s="27">
        <v>2021</v>
      </c>
      <c r="D570" s="28">
        <v>9</v>
      </c>
      <c r="E570" t="s">
        <v>189</v>
      </c>
      <c r="F570" t="s">
        <v>462</v>
      </c>
      <c r="G570" s="29">
        <v>44280</v>
      </c>
      <c r="H570" s="30">
        <v>44281</v>
      </c>
      <c r="I570" s="31">
        <v>448</v>
      </c>
      <c r="J570" t="s">
        <v>30</v>
      </c>
      <c r="L570" t="s">
        <v>43</v>
      </c>
      <c r="M570" t="s">
        <v>32</v>
      </c>
      <c r="Q570" t="s">
        <v>33</v>
      </c>
      <c r="W570" s="32">
        <v>-3487.34</v>
      </c>
      <c r="Y570" t="s">
        <v>44</v>
      </c>
      <c r="Z570" t="s">
        <v>193</v>
      </c>
    </row>
    <row r="571" spans="1:26" x14ac:dyDescent="0.3">
      <c r="A571" t="s">
        <v>26</v>
      </c>
      <c r="B571" t="s">
        <v>27</v>
      </c>
      <c r="C571" s="27">
        <v>2021</v>
      </c>
      <c r="D571" s="28">
        <v>9</v>
      </c>
      <c r="E571" t="s">
        <v>28</v>
      </c>
      <c r="F571" t="s">
        <v>464</v>
      </c>
      <c r="G571" s="29">
        <v>44284</v>
      </c>
      <c r="H571" s="30">
        <v>44284</v>
      </c>
      <c r="I571" s="31">
        <v>7</v>
      </c>
      <c r="J571" t="s">
        <v>30</v>
      </c>
      <c r="L571" t="s">
        <v>43</v>
      </c>
      <c r="M571" t="s">
        <v>32</v>
      </c>
      <c r="P571" t="s">
        <v>26</v>
      </c>
      <c r="Q571" t="s">
        <v>33</v>
      </c>
      <c r="R571" t="s">
        <v>34</v>
      </c>
      <c r="W571" s="32">
        <v>-96.77</v>
      </c>
      <c r="X571" t="s">
        <v>451</v>
      </c>
      <c r="Y571" t="s">
        <v>44</v>
      </c>
      <c r="Z571" t="s">
        <v>45</v>
      </c>
    </row>
    <row r="572" spans="1:26" x14ac:dyDescent="0.3">
      <c r="A572" t="s">
        <v>26</v>
      </c>
      <c r="B572" t="s">
        <v>27</v>
      </c>
      <c r="C572" s="27">
        <v>2021</v>
      </c>
      <c r="D572" s="28">
        <v>9</v>
      </c>
      <c r="E572" t="s">
        <v>28</v>
      </c>
      <c r="F572" t="s">
        <v>464</v>
      </c>
      <c r="G572" s="29">
        <v>44284</v>
      </c>
      <c r="H572" s="30">
        <v>44284</v>
      </c>
      <c r="I572" s="31">
        <v>64</v>
      </c>
      <c r="J572" t="s">
        <v>30</v>
      </c>
      <c r="L572" t="s">
        <v>31</v>
      </c>
      <c r="M572" t="s">
        <v>32</v>
      </c>
      <c r="P572" t="s">
        <v>26</v>
      </c>
      <c r="Q572" t="s">
        <v>33</v>
      </c>
      <c r="R572" t="s">
        <v>34</v>
      </c>
      <c r="W572" s="32">
        <v>96.77</v>
      </c>
      <c r="X572" t="s">
        <v>451</v>
      </c>
      <c r="Y572" t="s">
        <v>36</v>
      </c>
      <c r="Z572" t="s">
        <v>45</v>
      </c>
    </row>
    <row r="573" spans="1:26" x14ac:dyDescent="0.3">
      <c r="A573" t="s">
        <v>26</v>
      </c>
      <c r="B573" t="s">
        <v>27</v>
      </c>
      <c r="C573" s="27">
        <v>2021</v>
      </c>
      <c r="D573" s="28">
        <v>9</v>
      </c>
      <c r="E573" t="s">
        <v>162</v>
      </c>
      <c r="F573" t="s">
        <v>465</v>
      </c>
      <c r="G573" s="29">
        <v>44286</v>
      </c>
      <c r="H573" s="30">
        <v>44294</v>
      </c>
      <c r="I573" s="31">
        <v>63</v>
      </c>
      <c r="J573" t="s">
        <v>30</v>
      </c>
      <c r="K573" t="s">
        <v>164</v>
      </c>
      <c r="L573" t="s">
        <v>291</v>
      </c>
      <c r="M573" t="s">
        <v>166</v>
      </c>
      <c r="O573" t="s">
        <v>167</v>
      </c>
      <c r="P573" t="s">
        <v>26</v>
      </c>
      <c r="Q573" t="s">
        <v>33</v>
      </c>
      <c r="R573" t="s">
        <v>34</v>
      </c>
      <c r="W573" s="32">
        <v>303.01</v>
      </c>
      <c r="Y573" t="s">
        <v>292</v>
      </c>
      <c r="Z573" t="s">
        <v>466</v>
      </c>
    </row>
    <row r="574" spans="1:26" x14ac:dyDescent="0.3">
      <c r="A574" t="s">
        <v>26</v>
      </c>
      <c r="B574" t="s">
        <v>27</v>
      </c>
      <c r="C574" s="27">
        <v>2021</v>
      </c>
      <c r="D574" s="28">
        <v>9</v>
      </c>
      <c r="E574" t="s">
        <v>162</v>
      </c>
      <c r="F574" t="s">
        <v>465</v>
      </c>
      <c r="G574" s="29">
        <v>44286</v>
      </c>
      <c r="H574" s="30">
        <v>44294</v>
      </c>
      <c r="I574" s="31">
        <v>99</v>
      </c>
      <c r="J574" t="s">
        <v>30</v>
      </c>
      <c r="L574" t="s">
        <v>43</v>
      </c>
      <c r="M574" t="s">
        <v>32</v>
      </c>
      <c r="Q574" t="s">
        <v>33</v>
      </c>
      <c r="W574" s="32">
        <v>-303.01</v>
      </c>
      <c r="Y574" t="s">
        <v>44</v>
      </c>
      <c r="Z574" t="s">
        <v>466</v>
      </c>
    </row>
    <row r="575" spans="1:26" x14ac:dyDescent="0.3">
      <c r="A575" t="s">
        <v>26</v>
      </c>
      <c r="B575" t="s">
        <v>27</v>
      </c>
      <c r="C575" s="27">
        <v>2021</v>
      </c>
      <c r="D575" s="28">
        <v>9</v>
      </c>
      <c r="E575" t="s">
        <v>162</v>
      </c>
      <c r="F575" t="s">
        <v>467</v>
      </c>
      <c r="G575" s="29">
        <v>44286</v>
      </c>
      <c r="H575" s="30">
        <v>44294</v>
      </c>
      <c r="I575" s="31">
        <v>63</v>
      </c>
      <c r="J575" t="s">
        <v>30</v>
      </c>
      <c r="K575" t="s">
        <v>164</v>
      </c>
      <c r="L575" t="s">
        <v>165</v>
      </c>
      <c r="M575" t="s">
        <v>166</v>
      </c>
      <c r="O575" t="s">
        <v>167</v>
      </c>
      <c r="P575" t="s">
        <v>26</v>
      </c>
      <c r="Q575" t="s">
        <v>33</v>
      </c>
      <c r="R575" t="s">
        <v>34</v>
      </c>
      <c r="W575" s="32">
        <v>128.87</v>
      </c>
      <c r="Y575" t="s">
        <v>468</v>
      </c>
      <c r="Z575" t="s">
        <v>469</v>
      </c>
    </row>
    <row r="576" spans="1:26" x14ac:dyDescent="0.3">
      <c r="A576" t="s">
        <v>26</v>
      </c>
      <c r="B576" t="s">
        <v>27</v>
      </c>
      <c r="C576" s="27">
        <v>2021</v>
      </c>
      <c r="D576" s="28">
        <v>9</v>
      </c>
      <c r="E576" t="s">
        <v>162</v>
      </c>
      <c r="F576" t="s">
        <v>467</v>
      </c>
      <c r="G576" s="29">
        <v>44286</v>
      </c>
      <c r="H576" s="30">
        <v>44294</v>
      </c>
      <c r="I576" s="31">
        <v>137</v>
      </c>
      <c r="J576" t="s">
        <v>30</v>
      </c>
      <c r="L576" t="s">
        <v>43</v>
      </c>
      <c r="M576" t="s">
        <v>32</v>
      </c>
      <c r="Q576" t="s">
        <v>33</v>
      </c>
      <c r="W576" s="32">
        <v>-128.87</v>
      </c>
      <c r="Y576" t="s">
        <v>44</v>
      </c>
      <c r="Z576" t="s">
        <v>469</v>
      </c>
    </row>
    <row r="577" spans="1:26" x14ac:dyDescent="0.3">
      <c r="A577" t="s">
        <v>26</v>
      </c>
      <c r="B577" t="s">
        <v>27</v>
      </c>
      <c r="C577" s="27">
        <v>2021</v>
      </c>
      <c r="D577" s="28">
        <v>9</v>
      </c>
      <c r="E577" t="s">
        <v>162</v>
      </c>
      <c r="F577" t="s">
        <v>470</v>
      </c>
      <c r="G577" s="29">
        <v>44286</v>
      </c>
      <c r="H577" s="30">
        <v>44294</v>
      </c>
      <c r="I577" s="31">
        <v>63</v>
      </c>
      <c r="J577" t="s">
        <v>30</v>
      </c>
      <c r="K577" t="s">
        <v>164</v>
      </c>
      <c r="L577" t="s">
        <v>171</v>
      </c>
      <c r="M577" t="s">
        <v>166</v>
      </c>
      <c r="O577" t="s">
        <v>167</v>
      </c>
      <c r="P577" t="s">
        <v>26</v>
      </c>
      <c r="Q577" t="s">
        <v>33</v>
      </c>
      <c r="R577" t="s">
        <v>34</v>
      </c>
      <c r="W577" s="32">
        <v>36.299999999999997</v>
      </c>
      <c r="Y577" t="s">
        <v>471</v>
      </c>
      <c r="Z577" t="s">
        <v>472</v>
      </c>
    </row>
    <row r="578" spans="1:26" x14ac:dyDescent="0.3">
      <c r="A578" t="s">
        <v>26</v>
      </c>
      <c r="B578" t="s">
        <v>27</v>
      </c>
      <c r="C578" s="27">
        <v>2021</v>
      </c>
      <c r="D578" s="28">
        <v>9</v>
      </c>
      <c r="E578" t="s">
        <v>162</v>
      </c>
      <c r="F578" t="s">
        <v>470</v>
      </c>
      <c r="G578" s="29">
        <v>44286</v>
      </c>
      <c r="H578" s="30">
        <v>44294</v>
      </c>
      <c r="I578" s="31">
        <v>99</v>
      </c>
      <c r="J578" t="s">
        <v>30</v>
      </c>
      <c r="L578" t="s">
        <v>43</v>
      </c>
      <c r="M578" t="s">
        <v>32</v>
      </c>
      <c r="Q578" t="s">
        <v>33</v>
      </c>
      <c r="W578" s="32">
        <v>-36.299999999999997</v>
      </c>
      <c r="Y578" t="s">
        <v>44</v>
      </c>
      <c r="Z578" t="s">
        <v>472</v>
      </c>
    </row>
    <row r="579" spans="1:26" x14ac:dyDescent="0.3">
      <c r="A579" t="s">
        <v>26</v>
      </c>
      <c r="B579" t="s">
        <v>27</v>
      </c>
      <c r="C579" s="27">
        <v>2021</v>
      </c>
      <c r="D579" s="28">
        <v>10</v>
      </c>
      <c r="E579" t="s">
        <v>189</v>
      </c>
      <c r="F579" t="s">
        <v>473</v>
      </c>
      <c r="G579" s="29">
        <v>44298</v>
      </c>
      <c r="H579" s="30">
        <v>44299</v>
      </c>
      <c r="I579" s="31">
        <v>427</v>
      </c>
      <c r="J579" t="s">
        <v>30</v>
      </c>
      <c r="K579" t="s">
        <v>164</v>
      </c>
      <c r="L579" t="s">
        <v>180</v>
      </c>
      <c r="M579" t="s">
        <v>166</v>
      </c>
      <c r="P579" t="s">
        <v>26</v>
      </c>
      <c r="Q579" t="s">
        <v>33</v>
      </c>
      <c r="R579" t="s">
        <v>34</v>
      </c>
      <c r="W579" s="32">
        <v>2500</v>
      </c>
      <c r="X579" t="s">
        <v>191</v>
      </c>
      <c r="Y579" t="s">
        <v>474</v>
      </c>
      <c r="Z579" t="s">
        <v>193</v>
      </c>
    </row>
    <row r="580" spans="1:26" x14ac:dyDescent="0.3">
      <c r="A580" t="s">
        <v>26</v>
      </c>
      <c r="B580" t="s">
        <v>27</v>
      </c>
      <c r="C580" s="27">
        <v>2021</v>
      </c>
      <c r="D580" s="28">
        <v>10</v>
      </c>
      <c r="E580" t="s">
        <v>189</v>
      </c>
      <c r="F580" t="s">
        <v>473</v>
      </c>
      <c r="G580" s="29">
        <v>44298</v>
      </c>
      <c r="H580" s="30">
        <v>44299</v>
      </c>
      <c r="I580" s="31">
        <v>428</v>
      </c>
      <c r="J580" t="s">
        <v>30</v>
      </c>
      <c r="K580" t="s">
        <v>164</v>
      </c>
      <c r="L580" t="s">
        <v>194</v>
      </c>
      <c r="M580" t="s">
        <v>166</v>
      </c>
      <c r="P580" t="s">
        <v>26</v>
      </c>
      <c r="Q580" t="s">
        <v>33</v>
      </c>
      <c r="R580" t="s">
        <v>34</v>
      </c>
      <c r="W580" s="32">
        <v>361.5</v>
      </c>
      <c r="X580" t="s">
        <v>191</v>
      </c>
      <c r="Y580" t="s">
        <v>474</v>
      </c>
      <c r="Z580" t="s">
        <v>193</v>
      </c>
    </row>
    <row r="581" spans="1:26" x14ac:dyDescent="0.3">
      <c r="A581" t="s">
        <v>26</v>
      </c>
      <c r="B581" t="s">
        <v>27</v>
      </c>
      <c r="C581" s="27">
        <v>2021</v>
      </c>
      <c r="D581" s="28">
        <v>10</v>
      </c>
      <c r="E581" t="s">
        <v>189</v>
      </c>
      <c r="F581" t="s">
        <v>473</v>
      </c>
      <c r="G581" s="29">
        <v>44298</v>
      </c>
      <c r="H581" s="30">
        <v>44299</v>
      </c>
      <c r="I581" s="31">
        <v>429</v>
      </c>
      <c r="J581" t="s">
        <v>30</v>
      </c>
      <c r="K581" t="s">
        <v>164</v>
      </c>
      <c r="L581" t="s">
        <v>183</v>
      </c>
      <c r="M581" t="s">
        <v>166</v>
      </c>
      <c r="P581" t="s">
        <v>26</v>
      </c>
      <c r="Q581" t="s">
        <v>33</v>
      </c>
      <c r="R581" t="s">
        <v>34</v>
      </c>
      <c r="W581" s="32">
        <v>192.98</v>
      </c>
      <c r="X581" t="s">
        <v>191</v>
      </c>
      <c r="Y581" t="s">
        <v>474</v>
      </c>
      <c r="Z581" t="s">
        <v>193</v>
      </c>
    </row>
    <row r="582" spans="1:26" x14ac:dyDescent="0.3">
      <c r="A582" t="s">
        <v>26</v>
      </c>
      <c r="B582" t="s">
        <v>27</v>
      </c>
      <c r="C582" s="27">
        <v>2021</v>
      </c>
      <c r="D582" s="28">
        <v>10</v>
      </c>
      <c r="E582" t="s">
        <v>189</v>
      </c>
      <c r="F582" t="s">
        <v>473</v>
      </c>
      <c r="G582" s="29">
        <v>44298</v>
      </c>
      <c r="H582" s="30">
        <v>44299</v>
      </c>
      <c r="I582" s="31">
        <v>430</v>
      </c>
      <c r="J582" t="s">
        <v>30</v>
      </c>
      <c r="K582" t="s">
        <v>164</v>
      </c>
      <c r="L582" t="s">
        <v>195</v>
      </c>
      <c r="M582" t="s">
        <v>166</v>
      </c>
      <c r="P582" t="s">
        <v>26</v>
      </c>
      <c r="Q582" t="s">
        <v>33</v>
      </c>
      <c r="R582" t="s">
        <v>34</v>
      </c>
      <c r="W582" s="32">
        <v>33.5</v>
      </c>
      <c r="X582" t="s">
        <v>191</v>
      </c>
      <c r="Y582" t="s">
        <v>474</v>
      </c>
      <c r="Z582" t="s">
        <v>193</v>
      </c>
    </row>
    <row r="583" spans="1:26" x14ac:dyDescent="0.3">
      <c r="A583" t="s">
        <v>26</v>
      </c>
      <c r="B583" t="s">
        <v>27</v>
      </c>
      <c r="C583" s="27">
        <v>2021</v>
      </c>
      <c r="D583" s="28">
        <v>10</v>
      </c>
      <c r="E583" t="s">
        <v>189</v>
      </c>
      <c r="F583" t="s">
        <v>473</v>
      </c>
      <c r="G583" s="29">
        <v>44298</v>
      </c>
      <c r="H583" s="30">
        <v>44299</v>
      </c>
      <c r="I583" s="31">
        <v>431</v>
      </c>
      <c r="J583" t="s">
        <v>30</v>
      </c>
      <c r="K583" t="s">
        <v>164</v>
      </c>
      <c r="L583" t="s">
        <v>196</v>
      </c>
      <c r="M583" t="s">
        <v>166</v>
      </c>
      <c r="P583" t="s">
        <v>26</v>
      </c>
      <c r="Q583" t="s">
        <v>33</v>
      </c>
      <c r="R583" t="s">
        <v>34</v>
      </c>
      <c r="W583" s="32">
        <v>338.5</v>
      </c>
      <c r="X583" t="s">
        <v>191</v>
      </c>
      <c r="Y583" t="s">
        <v>474</v>
      </c>
      <c r="Z583" t="s">
        <v>193</v>
      </c>
    </row>
    <row r="584" spans="1:26" x14ac:dyDescent="0.3">
      <c r="A584" t="s">
        <v>26</v>
      </c>
      <c r="B584" t="s">
        <v>27</v>
      </c>
      <c r="C584" s="27">
        <v>2021</v>
      </c>
      <c r="D584" s="28">
        <v>10</v>
      </c>
      <c r="E584" t="s">
        <v>189</v>
      </c>
      <c r="F584" t="s">
        <v>473</v>
      </c>
      <c r="G584" s="29">
        <v>44298</v>
      </c>
      <c r="H584" s="30">
        <v>44299</v>
      </c>
      <c r="I584" s="31">
        <v>432</v>
      </c>
      <c r="J584" t="s">
        <v>30</v>
      </c>
      <c r="K584" t="s">
        <v>164</v>
      </c>
      <c r="L584" t="s">
        <v>197</v>
      </c>
      <c r="M584" t="s">
        <v>166</v>
      </c>
      <c r="P584" t="s">
        <v>26</v>
      </c>
      <c r="Q584" t="s">
        <v>33</v>
      </c>
      <c r="R584" t="s">
        <v>34</v>
      </c>
      <c r="W584" s="32">
        <v>28</v>
      </c>
      <c r="X584" t="s">
        <v>191</v>
      </c>
      <c r="Y584" t="s">
        <v>474</v>
      </c>
      <c r="Z584" t="s">
        <v>193</v>
      </c>
    </row>
    <row r="585" spans="1:26" x14ac:dyDescent="0.3">
      <c r="A585" t="s">
        <v>26</v>
      </c>
      <c r="B585" t="s">
        <v>27</v>
      </c>
      <c r="C585" s="27">
        <v>2021</v>
      </c>
      <c r="D585" s="28">
        <v>10</v>
      </c>
      <c r="E585" t="s">
        <v>189</v>
      </c>
      <c r="F585" t="s">
        <v>473</v>
      </c>
      <c r="G585" s="29">
        <v>44298</v>
      </c>
      <c r="H585" s="30">
        <v>44299</v>
      </c>
      <c r="I585" s="31">
        <v>433</v>
      </c>
      <c r="J585" t="s">
        <v>30</v>
      </c>
      <c r="K585" t="s">
        <v>164</v>
      </c>
      <c r="L585" t="s">
        <v>198</v>
      </c>
      <c r="M585" t="s">
        <v>166</v>
      </c>
      <c r="P585" t="s">
        <v>26</v>
      </c>
      <c r="Q585" t="s">
        <v>33</v>
      </c>
      <c r="R585" t="s">
        <v>34</v>
      </c>
      <c r="W585" s="32">
        <v>15.25</v>
      </c>
      <c r="X585" t="s">
        <v>191</v>
      </c>
      <c r="Y585" t="s">
        <v>474</v>
      </c>
      <c r="Z585" t="s">
        <v>193</v>
      </c>
    </row>
    <row r="586" spans="1:26" x14ac:dyDescent="0.3">
      <c r="A586" t="s">
        <v>26</v>
      </c>
      <c r="B586" t="s">
        <v>27</v>
      </c>
      <c r="C586" s="27">
        <v>2021</v>
      </c>
      <c r="D586" s="28">
        <v>10</v>
      </c>
      <c r="E586" t="s">
        <v>189</v>
      </c>
      <c r="F586" t="s">
        <v>473</v>
      </c>
      <c r="G586" s="29">
        <v>44298</v>
      </c>
      <c r="H586" s="30">
        <v>44299</v>
      </c>
      <c r="I586" s="31">
        <v>434</v>
      </c>
      <c r="J586" t="s">
        <v>30</v>
      </c>
      <c r="K586" t="s">
        <v>164</v>
      </c>
      <c r="L586" t="s">
        <v>347</v>
      </c>
      <c r="M586" t="s">
        <v>166</v>
      </c>
      <c r="P586" t="s">
        <v>26</v>
      </c>
      <c r="Q586" t="s">
        <v>33</v>
      </c>
      <c r="R586" t="s">
        <v>34</v>
      </c>
      <c r="W586" s="32">
        <v>20</v>
      </c>
      <c r="X586" t="s">
        <v>191</v>
      </c>
      <c r="Y586" t="s">
        <v>474</v>
      </c>
      <c r="Z586" t="s">
        <v>193</v>
      </c>
    </row>
    <row r="587" spans="1:26" x14ac:dyDescent="0.3">
      <c r="A587" t="s">
        <v>26</v>
      </c>
      <c r="B587" t="s">
        <v>27</v>
      </c>
      <c r="C587" s="27">
        <v>2021</v>
      </c>
      <c r="D587" s="28">
        <v>10</v>
      </c>
      <c r="E587" t="s">
        <v>189</v>
      </c>
      <c r="F587" t="s">
        <v>473</v>
      </c>
      <c r="G587" s="29">
        <v>44298</v>
      </c>
      <c r="H587" s="30">
        <v>44299</v>
      </c>
      <c r="I587" s="31">
        <v>473</v>
      </c>
      <c r="J587" t="s">
        <v>30</v>
      </c>
      <c r="L587" t="s">
        <v>43</v>
      </c>
      <c r="M587" t="s">
        <v>32</v>
      </c>
      <c r="Q587" t="s">
        <v>33</v>
      </c>
      <c r="W587" s="32">
        <v>-3489.73</v>
      </c>
      <c r="Y587" t="s">
        <v>44</v>
      </c>
      <c r="Z587" t="s">
        <v>193</v>
      </c>
    </row>
    <row r="588" spans="1:26" x14ac:dyDescent="0.3">
      <c r="A588" t="s">
        <v>26</v>
      </c>
      <c r="B588" t="s">
        <v>27</v>
      </c>
      <c r="C588" s="27">
        <v>2021</v>
      </c>
      <c r="D588" s="28">
        <v>10</v>
      </c>
      <c r="E588" t="s">
        <v>28</v>
      </c>
      <c r="F588" t="s">
        <v>475</v>
      </c>
      <c r="G588" s="29">
        <v>44301</v>
      </c>
      <c r="H588" s="30">
        <v>44301</v>
      </c>
      <c r="I588" s="31">
        <v>5</v>
      </c>
      <c r="J588" t="s">
        <v>30</v>
      </c>
      <c r="L588" t="s">
        <v>31</v>
      </c>
      <c r="M588" t="s">
        <v>32</v>
      </c>
      <c r="P588" t="s">
        <v>26</v>
      </c>
      <c r="Q588" t="s">
        <v>33</v>
      </c>
      <c r="R588" t="s">
        <v>34</v>
      </c>
      <c r="W588" s="32">
        <v>-4400</v>
      </c>
      <c r="X588" t="s">
        <v>476</v>
      </c>
      <c r="Y588" t="s">
        <v>36</v>
      </c>
      <c r="Z588" t="s">
        <v>36</v>
      </c>
    </row>
    <row r="589" spans="1:26" x14ac:dyDescent="0.3">
      <c r="A589" t="s">
        <v>26</v>
      </c>
      <c r="B589" t="s">
        <v>27</v>
      </c>
      <c r="C589" s="27">
        <v>2021</v>
      </c>
      <c r="D589" s="28">
        <v>10</v>
      </c>
      <c r="E589" t="s">
        <v>28</v>
      </c>
      <c r="F589" t="s">
        <v>475</v>
      </c>
      <c r="G589" s="29">
        <v>44301</v>
      </c>
      <c r="H589" s="30">
        <v>44301</v>
      </c>
      <c r="I589" s="31">
        <v>10</v>
      </c>
      <c r="J589" t="s">
        <v>30</v>
      </c>
      <c r="L589" t="s">
        <v>31</v>
      </c>
      <c r="M589" t="s">
        <v>32</v>
      </c>
      <c r="P589" t="s">
        <v>26</v>
      </c>
      <c r="Q589" t="s">
        <v>33</v>
      </c>
      <c r="R589" t="s">
        <v>34</v>
      </c>
      <c r="W589" s="32">
        <v>-49898.68</v>
      </c>
      <c r="X589" t="s">
        <v>477</v>
      </c>
      <c r="Y589" t="s">
        <v>36</v>
      </c>
      <c r="Z589" t="s">
        <v>36</v>
      </c>
    </row>
    <row r="590" spans="1:26" x14ac:dyDescent="0.3">
      <c r="A590" t="s">
        <v>26</v>
      </c>
      <c r="B590" t="s">
        <v>27</v>
      </c>
      <c r="C590" s="27">
        <v>2021</v>
      </c>
      <c r="D590" s="28">
        <v>10</v>
      </c>
      <c r="E590" t="s">
        <v>28</v>
      </c>
      <c r="F590" t="s">
        <v>475</v>
      </c>
      <c r="G590" s="29">
        <v>44301</v>
      </c>
      <c r="H590" s="30">
        <v>44301</v>
      </c>
      <c r="I590" s="31">
        <v>11</v>
      </c>
      <c r="J590" t="s">
        <v>30</v>
      </c>
      <c r="L590" t="s">
        <v>31</v>
      </c>
      <c r="M590" t="s">
        <v>32</v>
      </c>
      <c r="P590" t="s">
        <v>26</v>
      </c>
      <c r="Q590" t="s">
        <v>33</v>
      </c>
      <c r="R590" t="s">
        <v>34</v>
      </c>
      <c r="W590" s="32">
        <v>-50000</v>
      </c>
      <c r="X590" t="s">
        <v>478</v>
      </c>
      <c r="Y590" t="s">
        <v>36</v>
      </c>
      <c r="Z590" t="s">
        <v>36</v>
      </c>
    </row>
    <row r="591" spans="1:26" x14ac:dyDescent="0.3">
      <c r="A591" t="s">
        <v>26</v>
      </c>
      <c r="B591" t="s">
        <v>27</v>
      </c>
      <c r="C591" s="27">
        <v>2021</v>
      </c>
      <c r="D591" s="28">
        <v>10</v>
      </c>
      <c r="E591" t="s">
        <v>28</v>
      </c>
      <c r="F591" t="s">
        <v>475</v>
      </c>
      <c r="G591" s="29">
        <v>44301</v>
      </c>
      <c r="H591" s="30">
        <v>44301</v>
      </c>
      <c r="I591" s="31">
        <v>19</v>
      </c>
      <c r="J591" t="s">
        <v>30</v>
      </c>
      <c r="K591" t="s">
        <v>37</v>
      </c>
      <c r="L591" t="s">
        <v>38</v>
      </c>
      <c r="M591" t="s">
        <v>39</v>
      </c>
      <c r="P591" t="s">
        <v>26</v>
      </c>
      <c r="Q591" t="s">
        <v>33</v>
      </c>
      <c r="R591" t="s">
        <v>34</v>
      </c>
      <c r="S591" t="s">
        <v>276</v>
      </c>
      <c r="W591" s="32">
        <v>49898.68</v>
      </c>
      <c r="X591" t="s">
        <v>477</v>
      </c>
      <c r="Y591" t="s">
        <v>479</v>
      </c>
      <c r="Z591" t="s">
        <v>36</v>
      </c>
    </row>
    <row r="592" spans="1:26" x14ac:dyDescent="0.3">
      <c r="A592" t="s">
        <v>26</v>
      </c>
      <c r="B592" t="s">
        <v>27</v>
      </c>
      <c r="C592" s="27">
        <v>2021</v>
      </c>
      <c r="D592" s="28">
        <v>10</v>
      </c>
      <c r="E592" t="s">
        <v>28</v>
      </c>
      <c r="F592" t="s">
        <v>475</v>
      </c>
      <c r="G592" s="29">
        <v>44301</v>
      </c>
      <c r="H592" s="30">
        <v>44301</v>
      </c>
      <c r="I592" s="31">
        <v>22</v>
      </c>
      <c r="J592" t="s">
        <v>30</v>
      </c>
      <c r="K592" t="s">
        <v>37</v>
      </c>
      <c r="L592" t="s">
        <v>82</v>
      </c>
      <c r="M592" t="s">
        <v>39</v>
      </c>
      <c r="P592" t="s">
        <v>26</v>
      </c>
      <c r="Q592" t="s">
        <v>33</v>
      </c>
      <c r="R592" t="s">
        <v>34</v>
      </c>
      <c r="S592" t="s">
        <v>236</v>
      </c>
      <c r="W592" s="32">
        <v>4400</v>
      </c>
      <c r="X592" t="s">
        <v>476</v>
      </c>
      <c r="Y592" t="s">
        <v>480</v>
      </c>
      <c r="Z592" t="s">
        <v>36</v>
      </c>
    </row>
    <row r="593" spans="1:26" x14ac:dyDescent="0.3">
      <c r="A593" t="s">
        <v>26</v>
      </c>
      <c r="B593" t="s">
        <v>27</v>
      </c>
      <c r="C593" s="27">
        <v>2021</v>
      </c>
      <c r="D593" s="28">
        <v>10</v>
      </c>
      <c r="E593" t="s">
        <v>28</v>
      </c>
      <c r="F593" t="s">
        <v>475</v>
      </c>
      <c r="G593" s="29">
        <v>44301</v>
      </c>
      <c r="H593" s="30">
        <v>44301</v>
      </c>
      <c r="I593" s="31">
        <v>24</v>
      </c>
      <c r="J593" t="s">
        <v>30</v>
      </c>
      <c r="K593" t="s">
        <v>37</v>
      </c>
      <c r="L593" t="s">
        <v>82</v>
      </c>
      <c r="M593" t="s">
        <v>39</v>
      </c>
      <c r="P593" t="s">
        <v>26</v>
      </c>
      <c r="Q593" t="s">
        <v>33</v>
      </c>
      <c r="R593" t="s">
        <v>34</v>
      </c>
      <c r="S593" t="s">
        <v>481</v>
      </c>
      <c r="W593" s="32">
        <v>50000</v>
      </c>
      <c r="X593" t="s">
        <v>478</v>
      </c>
      <c r="Y593" t="s">
        <v>482</v>
      </c>
      <c r="Z593" t="s">
        <v>36</v>
      </c>
    </row>
    <row r="594" spans="1:26" x14ac:dyDescent="0.3">
      <c r="A594" t="s">
        <v>26</v>
      </c>
      <c r="B594" t="s">
        <v>27</v>
      </c>
      <c r="C594" s="27">
        <v>2021</v>
      </c>
      <c r="D594" s="28">
        <v>10</v>
      </c>
      <c r="E594" t="s">
        <v>28</v>
      </c>
      <c r="F594" t="s">
        <v>483</v>
      </c>
      <c r="G594" s="29">
        <v>44301</v>
      </c>
      <c r="H594" s="30">
        <v>44301</v>
      </c>
      <c r="I594" s="31">
        <v>2</v>
      </c>
      <c r="J594" t="s">
        <v>30</v>
      </c>
      <c r="L594" t="s">
        <v>43</v>
      </c>
      <c r="M594" t="s">
        <v>32</v>
      </c>
      <c r="P594" t="s">
        <v>26</v>
      </c>
      <c r="Q594" t="s">
        <v>33</v>
      </c>
      <c r="R594" t="s">
        <v>34</v>
      </c>
      <c r="W594" s="32">
        <v>-49898.68</v>
      </c>
      <c r="X594" t="s">
        <v>477</v>
      </c>
      <c r="Y594" t="s">
        <v>44</v>
      </c>
      <c r="Z594" t="s">
        <v>45</v>
      </c>
    </row>
    <row r="595" spans="1:26" x14ac:dyDescent="0.3">
      <c r="A595" t="s">
        <v>26</v>
      </c>
      <c r="B595" t="s">
        <v>27</v>
      </c>
      <c r="C595" s="27">
        <v>2021</v>
      </c>
      <c r="D595" s="28">
        <v>10</v>
      </c>
      <c r="E595" t="s">
        <v>28</v>
      </c>
      <c r="F595" t="s">
        <v>483</v>
      </c>
      <c r="G595" s="29">
        <v>44301</v>
      </c>
      <c r="H595" s="30">
        <v>44301</v>
      </c>
      <c r="I595" s="31">
        <v>3</v>
      </c>
      <c r="J595" t="s">
        <v>30</v>
      </c>
      <c r="L595" t="s">
        <v>43</v>
      </c>
      <c r="M595" t="s">
        <v>32</v>
      </c>
      <c r="P595" t="s">
        <v>26</v>
      </c>
      <c r="Q595" t="s">
        <v>33</v>
      </c>
      <c r="R595" t="s">
        <v>34</v>
      </c>
      <c r="W595" s="32">
        <v>-50000</v>
      </c>
      <c r="X595" t="s">
        <v>478</v>
      </c>
      <c r="Y595" t="s">
        <v>44</v>
      </c>
      <c r="Z595" t="s">
        <v>45</v>
      </c>
    </row>
    <row r="596" spans="1:26" x14ac:dyDescent="0.3">
      <c r="A596" t="s">
        <v>26</v>
      </c>
      <c r="B596" t="s">
        <v>27</v>
      </c>
      <c r="C596" s="27">
        <v>2021</v>
      </c>
      <c r="D596" s="28">
        <v>10</v>
      </c>
      <c r="E596" t="s">
        <v>28</v>
      </c>
      <c r="F596" t="s">
        <v>483</v>
      </c>
      <c r="G596" s="29">
        <v>44301</v>
      </c>
      <c r="H596" s="30">
        <v>44301</v>
      </c>
      <c r="I596" s="31">
        <v>8</v>
      </c>
      <c r="J596" t="s">
        <v>30</v>
      </c>
      <c r="L596" t="s">
        <v>43</v>
      </c>
      <c r="M596" t="s">
        <v>32</v>
      </c>
      <c r="P596" t="s">
        <v>26</v>
      </c>
      <c r="Q596" t="s">
        <v>33</v>
      </c>
      <c r="R596" t="s">
        <v>34</v>
      </c>
      <c r="W596" s="32">
        <v>-4400</v>
      </c>
      <c r="X596" t="s">
        <v>476</v>
      </c>
      <c r="Y596" t="s">
        <v>44</v>
      </c>
      <c r="Z596" t="s">
        <v>45</v>
      </c>
    </row>
    <row r="597" spans="1:26" x14ac:dyDescent="0.3">
      <c r="A597" t="s">
        <v>26</v>
      </c>
      <c r="B597" t="s">
        <v>27</v>
      </c>
      <c r="C597" s="27">
        <v>2021</v>
      </c>
      <c r="D597" s="28">
        <v>10</v>
      </c>
      <c r="E597" t="s">
        <v>28</v>
      </c>
      <c r="F597" t="s">
        <v>483</v>
      </c>
      <c r="G597" s="29">
        <v>44301</v>
      </c>
      <c r="H597" s="30">
        <v>44301</v>
      </c>
      <c r="I597" s="31">
        <v>10</v>
      </c>
      <c r="J597" t="s">
        <v>30</v>
      </c>
      <c r="L597" t="s">
        <v>31</v>
      </c>
      <c r="M597" t="s">
        <v>32</v>
      </c>
      <c r="P597" t="s">
        <v>26</v>
      </c>
      <c r="Q597" t="s">
        <v>33</v>
      </c>
      <c r="R597" t="s">
        <v>34</v>
      </c>
      <c r="W597" s="32">
        <v>49898.68</v>
      </c>
      <c r="X597" t="s">
        <v>477</v>
      </c>
      <c r="Y597" t="s">
        <v>36</v>
      </c>
      <c r="Z597" t="s">
        <v>45</v>
      </c>
    </row>
    <row r="598" spans="1:26" x14ac:dyDescent="0.3">
      <c r="A598" t="s">
        <v>26</v>
      </c>
      <c r="B598" t="s">
        <v>27</v>
      </c>
      <c r="C598" s="27">
        <v>2021</v>
      </c>
      <c r="D598" s="28">
        <v>10</v>
      </c>
      <c r="E598" t="s">
        <v>28</v>
      </c>
      <c r="F598" t="s">
        <v>483</v>
      </c>
      <c r="G598" s="29">
        <v>44301</v>
      </c>
      <c r="H598" s="30">
        <v>44301</v>
      </c>
      <c r="I598" s="31">
        <v>11</v>
      </c>
      <c r="J598" t="s">
        <v>30</v>
      </c>
      <c r="L598" t="s">
        <v>31</v>
      </c>
      <c r="M598" t="s">
        <v>32</v>
      </c>
      <c r="P598" t="s">
        <v>26</v>
      </c>
      <c r="Q598" t="s">
        <v>33</v>
      </c>
      <c r="R598" t="s">
        <v>34</v>
      </c>
      <c r="W598" s="32">
        <v>50000</v>
      </c>
      <c r="X598" t="s">
        <v>478</v>
      </c>
      <c r="Y598" t="s">
        <v>36</v>
      </c>
      <c r="Z598" t="s">
        <v>45</v>
      </c>
    </row>
    <row r="599" spans="1:26" x14ac:dyDescent="0.3">
      <c r="A599" t="s">
        <v>26</v>
      </c>
      <c r="B599" t="s">
        <v>27</v>
      </c>
      <c r="C599" s="27">
        <v>2021</v>
      </c>
      <c r="D599" s="28">
        <v>10</v>
      </c>
      <c r="E599" t="s">
        <v>28</v>
      </c>
      <c r="F599" t="s">
        <v>483</v>
      </c>
      <c r="G599" s="29">
        <v>44301</v>
      </c>
      <c r="H599" s="30">
        <v>44301</v>
      </c>
      <c r="I599" s="31">
        <v>16</v>
      </c>
      <c r="J599" t="s">
        <v>30</v>
      </c>
      <c r="L599" t="s">
        <v>31</v>
      </c>
      <c r="M599" t="s">
        <v>32</v>
      </c>
      <c r="P599" t="s">
        <v>26</v>
      </c>
      <c r="Q599" t="s">
        <v>33</v>
      </c>
      <c r="R599" t="s">
        <v>34</v>
      </c>
      <c r="W599" s="32">
        <v>4400</v>
      </c>
      <c r="X599" t="s">
        <v>476</v>
      </c>
      <c r="Y599" t="s">
        <v>36</v>
      </c>
      <c r="Z599" t="s">
        <v>45</v>
      </c>
    </row>
    <row r="600" spans="1:26" x14ac:dyDescent="0.3">
      <c r="A600" t="s">
        <v>26</v>
      </c>
      <c r="B600" t="s">
        <v>27</v>
      </c>
      <c r="C600" s="27">
        <v>2021</v>
      </c>
      <c r="D600" s="28">
        <v>10</v>
      </c>
      <c r="E600" t="s">
        <v>28</v>
      </c>
      <c r="F600" t="s">
        <v>484</v>
      </c>
      <c r="G600" s="29">
        <v>44305</v>
      </c>
      <c r="H600" s="30">
        <v>44305</v>
      </c>
      <c r="I600" s="31">
        <v>20</v>
      </c>
      <c r="J600" t="s">
        <v>30</v>
      </c>
      <c r="L600" t="s">
        <v>31</v>
      </c>
      <c r="M600" t="s">
        <v>32</v>
      </c>
      <c r="P600" t="s">
        <v>26</v>
      </c>
      <c r="Q600" t="s">
        <v>33</v>
      </c>
      <c r="R600" t="s">
        <v>34</v>
      </c>
      <c r="W600" s="32">
        <v>-96.77</v>
      </c>
      <c r="X600" t="s">
        <v>485</v>
      </c>
      <c r="Y600" t="s">
        <v>36</v>
      </c>
      <c r="Z600" t="s">
        <v>36</v>
      </c>
    </row>
    <row r="601" spans="1:26" x14ac:dyDescent="0.3">
      <c r="A601" t="s">
        <v>26</v>
      </c>
      <c r="B601" t="s">
        <v>27</v>
      </c>
      <c r="C601" s="27">
        <v>2021</v>
      </c>
      <c r="D601" s="28">
        <v>10</v>
      </c>
      <c r="E601" t="s">
        <v>28</v>
      </c>
      <c r="F601" t="s">
        <v>484</v>
      </c>
      <c r="G601" s="29">
        <v>44305</v>
      </c>
      <c r="H601" s="30">
        <v>44305</v>
      </c>
      <c r="I601" s="31">
        <v>102</v>
      </c>
      <c r="J601" t="s">
        <v>30</v>
      </c>
      <c r="K601" t="s">
        <v>164</v>
      </c>
      <c r="L601" t="s">
        <v>171</v>
      </c>
      <c r="M601" t="s">
        <v>166</v>
      </c>
      <c r="O601" t="s">
        <v>167</v>
      </c>
      <c r="P601" t="s">
        <v>26</v>
      </c>
      <c r="Q601" t="s">
        <v>33</v>
      </c>
      <c r="R601" t="s">
        <v>34</v>
      </c>
      <c r="W601" s="32">
        <v>96.77</v>
      </c>
      <c r="X601" t="s">
        <v>485</v>
      </c>
      <c r="Y601" t="s">
        <v>486</v>
      </c>
      <c r="Z601" t="s">
        <v>36</v>
      </c>
    </row>
    <row r="602" spans="1:26" x14ac:dyDescent="0.3">
      <c r="A602" t="s">
        <v>26</v>
      </c>
      <c r="B602" t="s">
        <v>27</v>
      </c>
      <c r="C602" s="27">
        <v>2021</v>
      </c>
      <c r="D602" s="28">
        <v>10</v>
      </c>
      <c r="E602" t="s">
        <v>178</v>
      </c>
      <c r="F602" t="s">
        <v>487</v>
      </c>
      <c r="G602" s="29">
        <v>44308</v>
      </c>
      <c r="H602" s="30">
        <v>44312</v>
      </c>
      <c r="I602" s="31">
        <v>1</v>
      </c>
      <c r="J602" t="s">
        <v>30</v>
      </c>
      <c r="K602" t="s">
        <v>164</v>
      </c>
      <c r="L602" t="s">
        <v>488</v>
      </c>
      <c r="M602" t="s">
        <v>166</v>
      </c>
      <c r="P602" t="s">
        <v>26</v>
      </c>
      <c r="Q602" t="s">
        <v>33</v>
      </c>
      <c r="R602" t="s">
        <v>34</v>
      </c>
      <c r="W602" s="32">
        <v>2041.36</v>
      </c>
      <c r="Y602" t="s">
        <v>489</v>
      </c>
      <c r="Z602" t="s">
        <v>490</v>
      </c>
    </row>
    <row r="603" spans="1:26" x14ac:dyDescent="0.3">
      <c r="A603" t="s">
        <v>26</v>
      </c>
      <c r="B603" t="s">
        <v>27</v>
      </c>
      <c r="C603" s="27">
        <v>2021</v>
      </c>
      <c r="D603" s="28">
        <v>10</v>
      </c>
      <c r="E603" t="s">
        <v>178</v>
      </c>
      <c r="F603" t="s">
        <v>487</v>
      </c>
      <c r="G603" s="29">
        <v>44308</v>
      </c>
      <c r="H603" s="30">
        <v>44312</v>
      </c>
      <c r="I603" s="31">
        <v>2</v>
      </c>
      <c r="J603" t="s">
        <v>30</v>
      </c>
      <c r="K603" t="s">
        <v>164</v>
      </c>
      <c r="L603" t="s">
        <v>491</v>
      </c>
      <c r="M603" t="s">
        <v>166</v>
      </c>
      <c r="P603" t="s">
        <v>26</v>
      </c>
      <c r="Q603" t="s">
        <v>33</v>
      </c>
      <c r="R603" t="s">
        <v>34</v>
      </c>
      <c r="W603" s="32">
        <v>379.9</v>
      </c>
      <c r="Y603" t="s">
        <v>489</v>
      </c>
      <c r="Z603" t="s">
        <v>490</v>
      </c>
    </row>
    <row r="604" spans="1:26" x14ac:dyDescent="0.3">
      <c r="A604" t="s">
        <v>26</v>
      </c>
      <c r="B604" t="s">
        <v>27</v>
      </c>
      <c r="C604" s="27">
        <v>2021</v>
      </c>
      <c r="D604" s="28">
        <v>10</v>
      </c>
      <c r="E604" t="s">
        <v>178</v>
      </c>
      <c r="F604" t="s">
        <v>487</v>
      </c>
      <c r="G604" s="29">
        <v>44308</v>
      </c>
      <c r="H604" s="30">
        <v>44312</v>
      </c>
      <c r="I604" s="31">
        <v>3</v>
      </c>
      <c r="J604" t="s">
        <v>30</v>
      </c>
      <c r="K604" t="s">
        <v>164</v>
      </c>
      <c r="L604" t="s">
        <v>492</v>
      </c>
      <c r="M604" t="s">
        <v>166</v>
      </c>
      <c r="P604" t="s">
        <v>26</v>
      </c>
      <c r="Q604" t="s">
        <v>33</v>
      </c>
      <c r="R604" t="s">
        <v>34</v>
      </c>
      <c r="W604" s="32">
        <v>-2041.36</v>
      </c>
      <c r="Y604" t="s">
        <v>489</v>
      </c>
      <c r="Z604" t="s">
        <v>490</v>
      </c>
    </row>
    <row r="605" spans="1:26" x14ac:dyDescent="0.3">
      <c r="A605" t="s">
        <v>26</v>
      </c>
      <c r="B605" t="s">
        <v>27</v>
      </c>
      <c r="C605" s="27">
        <v>2021</v>
      </c>
      <c r="D605" s="28">
        <v>10</v>
      </c>
      <c r="E605" t="s">
        <v>178</v>
      </c>
      <c r="F605" t="s">
        <v>487</v>
      </c>
      <c r="G605" s="29">
        <v>44308</v>
      </c>
      <c r="H605" s="30">
        <v>44312</v>
      </c>
      <c r="I605" s="31">
        <v>4</v>
      </c>
      <c r="J605" t="s">
        <v>30</v>
      </c>
      <c r="K605" t="s">
        <v>164</v>
      </c>
      <c r="L605" t="s">
        <v>493</v>
      </c>
      <c r="M605" t="s">
        <v>166</v>
      </c>
      <c r="P605" t="s">
        <v>26</v>
      </c>
      <c r="Q605" t="s">
        <v>33</v>
      </c>
      <c r="R605" t="s">
        <v>34</v>
      </c>
      <c r="W605" s="32">
        <v>-379.9</v>
      </c>
      <c r="Y605" t="s">
        <v>489</v>
      </c>
      <c r="Z605" t="s">
        <v>490</v>
      </c>
    </row>
    <row r="606" spans="1:26" x14ac:dyDescent="0.3">
      <c r="A606" t="s">
        <v>26</v>
      </c>
      <c r="B606" t="s">
        <v>27</v>
      </c>
      <c r="C606" s="27">
        <v>2021</v>
      </c>
      <c r="D606" s="28">
        <v>10</v>
      </c>
      <c r="E606" t="s">
        <v>178</v>
      </c>
      <c r="F606" t="s">
        <v>487</v>
      </c>
      <c r="G606" s="29">
        <v>44308</v>
      </c>
      <c r="H606" s="30">
        <v>44312</v>
      </c>
      <c r="I606" s="31">
        <v>5</v>
      </c>
      <c r="J606" t="s">
        <v>30</v>
      </c>
      <c r="K606" t="s">
        <v>164</v>
      </c>
      <c r="L606" t="s">
        <v>488</v>
      </c>
      <c r="M606" t="s">
        <v>166</v>
      </c>
      <c r="P606" t="s">
        <v>26</v>
      </c>
      <c r="Q606" t="s">
        <v>33</v>
      </c>
      <c r="R606" t="s">
        <v>34</v>
      </c>
      <c r="W606" s="32">
        <v>12445.66</v>
      </c>
      <c r="Y606" t="s">
        <v>494</v>
      </c>
      <c r="Z606" t="s">
        <v>490</v>
      </c>
    </row>
    <row r="607" spans="1:26" x14ac:dyDescent="0.3">
      <c r="A607" t="s">
        <v>26</v>
      </c>
      <c r="B607" t="s">
        <v>27</v>
      </c>
      <c r="C607" s="27">
        <v>2021</v>
      </c>
      <c r="D607" s="28">
        <v>10</v>
      </c>
      <c r="E607" t="s">
        <v>178</v>
      </c>
      <c r="F607" t="s">
        <v>487</v>
      </c>
      <c r="G607" s="29">
        <v>44308</v>
      </c>
      <c r="H607" s="30">
        <v>44312</v>
      </c>
      <c r="I607" s="31">
        <v>6</v>
      </c>
      <c r="J607" t="s">
        <v>30</v>
      </c>
      <c r="K607" t="s">
        <v>164</v>
      </c>
      <c r="L607" t="s">
        <v>491</v>
      </c>
      <c r="M607" t="s">
        <v>166</v>
      </c>
      <c r="P607" t="s">
        <v>26</v>
      </c>
      <c r="Q607" t="s">
        <v>33</v>
      </c>
      <c r="R607" t="s">
        <v>34</v>
      </c>
      <c r="W607" s="32">
        <v>2316.12</v>
      </c>
      <c r="Y607" t="s">
        <v>494</v>
      </c>
      <c r="Z607" t="s">
        <v>490</v>
      </c>
    </row>
    <row r="608" spans="1:26" x14ac:dyDescent="0.3">
      <c r="A608" t="s">
        <v>26</v>
      </c>
      <c r="B608" t="s">
        <v>27</v>
      </c>
      <c r="C608" s="27">
        <v>2021</v>
      </c>
      <c r="D608" s="28">
        <v>10</v>
      </c>
      <c r="E608" t="s">
        <v>178</v>
      </c>
      <c r="F608" t="s">
        <v>487</v>
      </c>
      <c r="G608" s="29">
        <v>44308</v>
      </c>
      <c r="H608" s="30">
        <v>44312</v>
      </c>
      <c r="I608" s="31">
        <v>7</v>
      </c>
      <c r="J608" t="s">
        <v>30</v>
      </c>
      <c r="K608" t="s">
        <v>164</v>
      </c>
      <c r="L608" t="s">
        <v>492</v>
      </c>
      <c r="M608" t="s">
        <v>166</v>
      </c>
      <c r="P608" t="s">
        <v>26</v>
      </c>
      <c r="Q608" t="s">
        <v>33</v>
      </c>
      <c r="R608" t="s">
        <v>34</v>
      </c>
      <c r="W608" s="32">
        <v>-12445.66</v>
      </c>
      <c r="Y608" t="s">
        <v>494</v>
      </c>
      <c r="Z608" t="s">
        <v>490</v>
      </c>
    </row>
    <row r="609" spans="1:26" x14ac:dyDescent="0.3">
      <c r="A609" t="s">
        <v>26</v>
      </c>
      <c r="B609" t="s">
        <v>27</v>
      </c>
      <c r="C609" s="27">
        <v>2021</v>
      </c>
      <c r="D609" s="28">
        <v>10</v>
      </c>
      <c r="E609" t="s">
        <v>178</v>
      </c>
      <c r="F609" t="s">
        <v>487</v>
      </c>
      <c r="G609" s="29">
        <v>44308</v>
      </c>
      <c r="H609" s="30">
        <v>44312</v>
      </c>
      <c r="I609" s="31">
        <v>8</v>
      </c>
      <c r="J609" t="s">
        <v>30</v>
      </c>
      <c r="K609" t="s">
        <v>164</v>
      </c>
      <c r="L609" t="s">
        <v>493</v>
      </c>
      <c r="M609" t="s">
        <v>166</v>
      </c>
      <c r="P609" t="s">
        <v>26</v>
      </c>
      <c r="Q609" t="s">
        <v>33</v>
      </c>
      <c r="R609" t="s">
        <v>34</v>
      </c>
      <c r="W609" s="32">
        <v>-2316.12</v>
      </c>
      <c r="Y609" t="s">
        <v>494</v>
      </c>
      <c r="Z609" t="s">
        <v>490</v>
      </c>
    </row>
    <row r="610" spans="1:26" x14ac:dyDescent="0.3">
      <c r="A610" t="s">
        <v>26</v>
      </c>
      <c r="B610" t="s">
        <v>27</v>
      </c>
      <c r="C610" s="27">
        <v>2021</v>
      </c>
      <c r="D610" s="28">
        <v>10</v>
      </c>
      <c r="E610" t="s">
        <v>189</v>
      </c>
      <c r="F610" t="s">
        <v>495</v>
      </c>
      <c r="G610" s="29">
        <v>44312</v>
      </c>
      <c r="H610" s="30">
        <v>44313</v>
      </c>
      <c r="I610" s="31">
        <v>426</v>
      </c>
      <c r="J610" t="s">
        <v>30</v>
      </c>
      <c r="K610" t="s">
        <v>164</v>
      </c>
      <c r="L610" t="s">
        <v>180</v>
      </c>
      <c r="M610" t="s">
        <v>166</v>
      </c>
      <c r="P610" t="s">
        <v>26</v>
      </c>
      <c r="Q610" t="s">
        <v>33</v>
      </c>
      <c r="R610" t="s">
        <v>34</v>
      </c>
      <c r="W610" s="32">
        <v>2500</v>
      </c>
      <c r="X610" t="s">
        <v>191</v>
      </c>
      <c r="Y610" t="s">
        <v>496</v>
      </c>
      <c r="Z610" t="s">
        <v>193</v>
      </c>
    </row>
    <row r="611" spans="1:26" x14ac:dyDescent="0.3">
      <c r="A611" t="s">
        <v>26</v>
      </c>
      <c r="B611" t="s">
        <v>27</v>
      </c>
      <c r="C611" s="27">
        <v>2021</v>
      </c>
      <c r="D611" s="28">
        <v>10</v>
      </c>
      <c r="E611" t="s">
        <v>189</v>
      </c>
      <c r="F611" t="s">
        <v>495</v>
      </c>
      <c r="G611" s="29">
        <v>44312</v>
      </c>
      <c r="H611" s="30">
        <v>44313</v>
      </c>
      <c r="I611" s="31">
        <v>427</v>
      </c>
      <c r="J611" t="s">
        <v>30</v>
      </c>
      <c r="K611" t="s">
        <v>164</v>
      </c>
      <c r="L611" t="s">
        <v>194</v>
      </c>
      <c r="M611" t="s">
        <v>166</v>
      </c>
      <c r="P611" t="s">
        <v>26</v>
      </c>
      <c r="Q611" t="s">
        <v>33</v>
      </c>
      <c r="R611" t="s">
        <v>34</v>
      </c>
      <c r="W611" s="32">
        <v>361.5</v>
      </c>
      <c r="X611" t="s">
        <v>191</v>
      </c>
      <c r="Y611" t="s">
        <v>496</v>
      </c>
      <c r="Z611" t="s">
        <v>193</v>
      </c>
    </row>
    <row r="612" spans="1:26" x14ac:dyDescent="0.3">
      <c r="A612" t="s">
        <v>26</v>
      </c>
      <c r="B612" t="s">
        <v>27</v>
      </c>
      <c r="C612" s="27">
        <v>2021</v>
      </c>
      <c r="D612" s="28">
        <v>10</v>
      </c>
      <c r="E612" t="s">
        <v>189</v>
      </c>
      <c r="F612" t="s">
        <v>495</v>
      </c>
      <c r="G612" s="29">
        <v>44312</v>
      </c>
      <c r="H612" s="30">
        <v>44313</v>
      </c>
      <c r="I612" s="31">
        <v>428</v>
      </c>
      <c r="J612" t="s">
        <v>30</v>
      </c>
      <c r="K612" t="s">
        <v>164</v>
      </c>
      <c r="L612" t="s">
        <v>183</v>
      </c>
      <c r="M612" t="s">
        <v>166</v>
      </c>
      <c r="P612" t="s">
        <v>26</v>
      </c>
      <c r="Q612" t="s">
        <v>33</v>
      </c>
      <c r="R612" t="s">
        <v>34</v>
      </c>
      <c r="W612" s="32">
        <v>191.25</v>
      </c>
      <c r="X612" t="s">
        <v>191</v>
      </c>
      <c r="Y612" t="s">
        <v>496</v>
      </c>
      <c r="Z612" t="s">
        <v>193</v>
      </c>
    </row>
    <row r="613" spans="1:26" x14ac:dyDescent="0.3">
      <c r="A613" t="s">
        <v>26</v>
      </c>
      <c r="B613" t="s">
        <v>27</v>
      </c>
      <c r="C613" s="27">
        <v>2021</v>
      </c>
      <c r="D613" s="28">
        <v>10</v>
      </c>
      <c r="E613" t="s">
        <v>189</v>
      </c>
      <c r="F613" t="s">
        <v>495</v>
      </c>
      <c r="G613" s="29">
        <v>44312</v>
      </c>
      <c r="H613" s="30">
        <v>44313</v>
      </c>
      <c r="I613" s="31">
        <v>429</v>
      </c>
      <c r="J613" t="s">
        <v>30</v>
      </c>
      <c r="K613" t="s">
        <v>164</v>
      </c>
      <c r="L613" t="s">
        <v>195</v>
      </c>
      <c r="M613" t="s">
        <v>166</v>
      </c>
      <c r="P613" t="s">
        <v>26</v>
      </c>
      <c r="Q613" t="s">
        <v>33</v>
      </c>
      <c r="R613" t="s">
        <v>34</v>
      </c>
      <c r="W613" s="32">
        <v>33.5</v>
      </c>
      <c r="X613" t="s">
        <v>191</v>
      </c>
      <c r="Y613" t="s">
        <v>496</v>
      </c>
      <c r="Z613" t="s">
        <v>193</v>
      </c>
    </row>
    <row r="614" spans="1:26" x14ac:dyDescent="0.3">
      <c r="A614" t="s">
        <v>26</v>
      </c>
      <c r="B614" t="s">
        <v>27</v>
      </c>
      <c r="C614" s="27">
        <v>2021</v>
      </c>
      <c r="D614" s="28">
        <v>10</v>
      </c>
      <c r="E614" t="s">
        <v>189</v>
      </c>
      <c r="F614" t="s">
        <v>495</v>
      </c>
      <c r="G614" s="29">
        <v>44312</v>
      </c>
      <c r="H614" s="30">
        <v>44313</v>
      </c>
      <c r="I614" s="31">
        <v>430</v>
      </c>
      <c r="J614" t="s">
        <v>30</v>
      </c>
      <c r="K614" t="s">
        <v>164</v>
      </c>
      <c r="L614" t="s">
        <v>196</v>
      </c>
      <c r="M614" t="s">
        <v>166</v>
      </c>
      <c r="P614" t="s">
        <v>26</v>
      </c>
      <c r="Q614" t="s">
        <v>33</v>
      </c>
      <c r="R614" t="s">
        <v>34</v>
      </c>
      <c r="W614" s="32">
        <v>338.5</v>
      </c>
      <c r="X614" t="s">
        <v>191</v>
      </c>
      <c r="Y614" t="s">
        <v>496</v>
      </c>
      <c r="Z614" t="s">
        <v>193</v>
      </c>
    </row>
    <row r="615" spans="1:26" x14ac:dyDescent="0.3">
      <c r="A615" t="s">
        <v>26</v>
      </c>
      <c r="B615" t="s">
        <v>27</v>
      </c>
      <c r="C615" s="27">
        <v>2021</v>
      </c>
      <c r="D615" s="28">
        <v>10</v>
      </c>
      <c r="E615" t="s">
        <v>189</v>
      </c>
      <c r="F615" t="s">
        <v>495</v>
      </c>
      <c r="G615" s="29">
        <v>44312</v>
      </c>
      <c r="H615" s="30">
        <v>44313</v>
      </c>
      <c r="I615" s="31">
        <v>431</v>
      </c>
      <c r="J615" t="s">
        <v>30</v>
      </c>
      <c r="K615" t="s">
        <v>164</v>
      </c>
      <c r="L615" t="s">
        <v>197</v>
      </c>
      <c r="M615" t="s">
        <v>166</v>
      </c>
      <c r="P615" t="s">
        <v>26</v>
      </c>
      <c r="Q615" t="s">
        <v>33</v>
      </c>
      <c r="R615" t="s">
        <v>34</v>
      </c>
      <c r="W615" s="32">
        <v>28</v>
      </c>
      <c r="X615" t="s">
        <v>191</v>
      </c>
      <c r="Y615" t="s">
        <v>496</v>
      </c>
      <c r="Z615" t="s">
        <v>193</v>
      </c>
    </row>
    <row r="616" spans="1:26" x14ac:dyDescent="0.3">
      <c r="A616" t="s">
        <v>26</v>
      </c>
      <c r="B616" t="s">
        <v>27</v>
      </c>
      <c r="C616" s="27">
        <v>2021</v>
      </c>
      <c r="D616" s="28">
        <v>10</v>
      </c>
      <c r="E616" t="s">
        <v>189</v>
      </c>
      <c r="F616" t="s">
        <v>495</v>
      </c>
      <c r="G616" s="29">
        <v>44312</v>
      </c>
      <c r="H616" s="30">
        <v>44313</v>
      </c>
      <c r="I616" s="31">
        <v>432</v>
      </c>
      <c r="J616" t="s">
        <v>30</v>
      </c>
      <c r="K616" t="s">
        <v>164</v>
      </c>
      <c r="L616" t="s">
        <v>198</v>
      </c>
      <c r="M616" t="s">
        <v>166</v>
      </c>
      <c r="P616" t="s">
        <v>26</v>
      </c>
      <c r="Q616" t="s">
        <v>33</v>
      </c>
      <c r="R616" t="s">
        <v>34</v>
      </c>
      <c r="W616" s="32">
        <v>15.25</v>
      </c>
      <c r="X616" t="s">
        <v>191</v>
      </c>
      <c r="Y616" t="s">
        <v>496</v>
      </c>
      <c r="Z616" t="s">
        <v>193</v>
      </c>
    </row>
    <row r="617" spans="1:26" x14ac:dyDescent="0.3">
      <c r="A617" t="s">
        <v>26</v>
      </c>
      <c r="B617" t="s">
        <v>27</v>
      </c>
      <c r="C617" s="27">
        <v>2021</v>
      </c>
      <c r="D617" s="28">
        <v>10</v>
      </c>
      <c r="E617" t="s">
        <v>189</v>
      </c>
      <c r="F617" t="s">
        <v>495</v>
      </c>
      <c r="G617" s="29">
        <v>44312</v>
      </c>
      <c r="H617" s="30">
        <v>44313</v>
      </c>
      <c r="I617" s="31">
        <v>433</v>
      </c>
      <c r="J617" t="s">
        <v>30</v>
      </c>
      <c r="K617" t="s">
        <v>164</v>
      </c>
      <c r="L617" t="s">
        <v>347</v>
      </c>
      <c r="M617" t="s">
        <v>166</v>
      </c>
      <c r="P617" t="s">
        <v>26</v>
      </c>
      <c r="Q617" t="s">
        <v>33</v>
      </c>
      <c r="R617" t="s">
        <v>34</v>
      </c>
      <c r="W617" s="32">
        <v>20</v>
      </c>
      <c r="X617" t="s">
        <v>191</v>
      </c>
      <c r="Y617" t="s">
        <v>496</v>
      </c>
      <c r="Z617" t="s">
        <v>193</v>
      </c>
    </row>
    <row r="618" spans="1:26" x14ac:dyDescent="0.3">
      <c r="A618" t="s">
        <v>26</v>
      </c>
      <c r="B618" t="s">
        <v>27</v>
      </c>
      <c r="C618" s="27">
        <v>2021</v>
      </c>
      <c r="D618" s="28">
        <v>10</v>
      </c>
      <c r="E618" t="s">
        <v>189</v>
      </c>
      <c r="F618" t="s">
        <v>495</v>
      </c>
      <c r="G618" s="29">
        <v>44312</v>
      </c>
      <c r="H618" s="30">
        <v>44313</v>
      </c>
      <c r="I618" s="31">
        <v>472</v>
      </c>
      <c r="J618" t="s">
        <v>30</v>
      </c>
      <c r="L618" t="s">
        <v>43</v>
      </c>
      <c r="M618" t="s">
        <v>32</v>
      </c>
      <c r="Q618" t="s">
        <v>33</v>
      </c>
      <c r="W618" s="32">
        <v>-3488</v>
      </c>
      <c r="Y618" t="s">
        <v>44</v>
      </c>
      <c r="Z618" t="s">
        <v>193</v>
      </c>
    </row>
    <row r="619" spans="1:26" x14ac:dyDescent="0.3">
      <c r="A619" t="s">
        <v>26</v>
      </c>
      <c r="B619" t="s">
        <v>27</v>
      </c>
      <c r="C619" s="27">
        <v>2021</v>
      </c>
      <c r="D619" s="28">
        <v>10</v>
      </c>
      <c r="E619" t="s">
        <v>28</v>
      </c>
      <c r="F619" t="s">
        <v>497</v>
      </c>
      <c r="G619" s="29">
        <v>44314</v>
      </c>
      <c r="H619" s="30">
        <v>44315</v>
      </c>
      <c r="I619" s="31">
        <v>72</v>
      </c>
      <c r="J619" t="s">
        <v>30</v>
      </c>
      <c r="L619" t="s">
        <v>43</v>
      </c>
      <c r="M619" t="s">
        <v>32</v>
      </c>
      <c r="P619" t="s">
        <v>26</v>
      </c>
      <c r="Q619" t="s">
        <v>33</v>
      </c>
      <c r="R619" t="s">
        <v>34</v>
      </c>
      <c r="W619" s="32">
        <v>-96.77</v>
      </c>
      <c r="X619" t="s">
        <v>485</v>
      </c>
      <c r="Y619" t="s">
        <v>44</v>
      </c>
      <c r="Z619" t="s">
        <v>45</v>
      </c>
    </row>
    <row r="620" spans="1:26" x14ac:dyDescent="0.3">
      <c r="A620" t="s">
        <v>26</v>
      </c>
      <c r="B620" t="s">
        <v>27</v>
      </c>
      <c r="C620" s="27">
        <v>2021</v>
      </c>
      <c r="D620" s="28">
        <v>10</v>
      </c>
      <c r="E620" t="s">
        <v>28</v>
      </c>
      <c r="F620" t="s">
        <v>497</v>
      </c>
      <c r="G620" s="29">
        <v>44314</v>
      </c>
      <c r="H620" s="30">
        <v>44315</v>
      </c>
      <c r="I620" s="31">
        <v>249</v>
      </c>
      <c r="J620" t="s">
        <v>30</v>
      </c>
      <c r="L620" t="s">
        <v>31</v>
      </c>
      <c r="M620" t="s">
        <v>32</v>
      </c>
      <c r="P620" t="s">
        <v>26</v>
      </c>
      <c r="Q620" t="s">
        <v>33</v>
      </c>
      <c r="R620" t="s">
        <v>34</v>
      </c>
      <c r="W620" s="32">
        <v>96.77</v>
      </c>
      <c r="X620" t="s">
        <v>485</v>
      </c>
      <c r="Y620" t="s">
        <v>36</v>
      </c>
      <c r="Z620" t="s">
        <v>45</v>
      </c>
    </row>
    <row r="621" spans="1:26" x14ac:dyDescent="0.3">
      <c r="A621" t="s">
        <v>26</v>
      </c>
      <c r="B621" t="s">
        <v>27</v>
      </c>
      <c r="C621" s="27">
        <v>2021</v>
      </c>
      <c r="D621" s="28">
        <v>10</v>
      </c>
      <c r="E621" t="s">
        <v>162</v>
      </c>
      <c r="F621" t="s">
        <v>498</v>
      </c>
      <c r="G621" s="29">
        <v>44316</v>
      </c>
      <c r="H621" s="30">
        <v>44323</v>
      </c>
      <c r="I621" s="31">
        <v>64</v>
      </c>
      <c r="J621" t="s">
        <v>30</v>
      </c>
      <c r="K621" t="s">
        <v>164</v>
      </c>
      <c r="L621" t="s">
        <v>291</v>
      </c>
      <c r="M621" t="s">
        <v>166</v>
      </c>
      <c r="O621" t="s">
        <v>167</v>
      </c>
      <c r="P621" t="s">
        <v>26</v>
      </c>
      <c r="Q621" t="s">
        <v>33</v>
      </c>
      <c r="R621" t="s">
        <v>34</v>
      </c>
      <c r="W621" s="32">
        <v>332.32</v>
      </c>
      <c r="Y621" t="s">
        <v>292</v>
      </c>
      <c r="Z621" t="s">
        <v>385</v>
      </c>
    </row>
    <row r="622" spans="1:26" x14ac:dyDescent="0.3">
      <c r="A622" t="s">
        <v>26</v>
      </c>
      <c r="B622" t="s">
        <v>27</v>
      </c>
      <c r="C622" s="27">
        <v>2021</v>
      </c>
      <c r="D622" s="28">
        <v>10</v>
      </c>
      <c r="E622" t="s">
        <v>162</v>
      </c>
      <c r="F622" t="s">
        <v>498</v>
      </c>
      <c r="G622" s="29">
        <v>44316</v>
      </c>
      <c r="H622" s="30">
        <v>44323</v>
      </c>
      <c r="I622" s="31">
        <v>101</v>
      </c>
      <c r="J622" t="s">
        <v>30</v>
      </c>
      <c r="L622" t="s">
        <v>43</v>
      </c>
      <c r="M622" t="s">
        <v>32</v>
      </c>
      <c r="Q622" t="s">
        <v>33</v>
      </c>
      <c r="W622" s="32">
        <v>-332.32</v>
      </c>
      <c r="Y622" t="s">
        <v>44</v>
      </c>
      <c r="Z622" t="s">
        <v>385</v>
      </c>
    </row>
    <row r="623" spans="1:26" x14ac:dyDescent="0.3">
      <c r="A623" t="s">
        <v>26</v>
      </c>
      <c r="B623" t="s">
        <v>27</v>
      </c>
      <c r="C623" s="27">
        <v>2021</v>
      </c>
      <c r="D623" s="28">
        <v>10</v>
      </c>
      <c r="E623" t="s">
        <v>162</v>
      </c>
      <c r="F623" t="s">
        <v>499</v>
      </c>
      <c r="G623" s="29">
        <v>44316</v>
      </c>
      <c r="H623" s="30">
        <v>44323</v>
      </c>
      <c r="I623" s="31">
        <v>64</v>
      </c>
      <c r="J623" t="s">
        <v>30</v>
      </c>
      <c r="K623" t="s">
        <v>164</v>
      </c>
      <c r="L623" t="s">
        <v>171</v>
      </c>
      <c r="M623" t="s">
        <v>166</v>
      </c>
      <c r="O623" t="s">
        <v>167</v>
      </c>
      <c r="P623" t="s">
        <v>26</v>
      </c>
      <c r="Q623" t="s">
        <v>33</v>
      </c>
      <c r="R623" t="s">
        <v>34</v>
      </c>
      <c r="W623" s="32">
        <v>35.68</v>
      </c>
      <c r="Y623" t="s">
        <v>500</v>
      </c>
      <c r="Z623" t="s">
        <v>501</v>
      </c>
    </row>
    <row r="624" spans="1:26" x14ac:dyDescent="0.3">
      <c r="A624" t="s">
        <v>26</v>
      </c>
      <c r="B624" t="s">
        <v>27</v>
      </c>
      <c r="C624" s="27">
        <v>2021</v>
      </c>
      <c r="D624" s="28">
        <v>10</v>
      </c>
      <c r="E624" t="s">
        <v>162</v>
      </c>
      <c r="F624" t="s">
        <v>499</v>
      </c>
      <c r="G624" s="29">
        <v>44316</v>
      </c>
      <c r="H624" s="30">
        <v>44323</v>
      </c>
      <c r="I624" s="31">
        <v>101</v>
      </c>
      <c r="J624" t="s">
        <v>30</v>
      </c>
      <c r="L624" t="s">
        <v>43</v>
      </c>
      <c r="M624" t="s">
        <v>32</v>
      </c>
      <c r="Q624" t="s">
        <v>33</v>
      </c>
      <c r="W624" s="32">
        <v>-35.68</v>
      </c>
      <c r="Y624" t="s">
        <v>44</v>
      </c>
      <c r="Z624" t="s">
        <v>501</v>
      </c>
    </row>
    <row r="625" spans="1:26" x14ac:dyDescent="0.3">
      <c r="A625" t="s">
        <v>26</v>
      </c>
      <c r="B625" t="s">
        <v>27</v>
      </c>
      <c r="C625" s="27">
        <v>2021</v>
      </c>
      <c r="D625" s="28">
        <v>11</v>
      </c>
      <c r="E625" t="s">
        <v>28</v>
      </c>
      <c r="F625" t="s">
        <v>502</v>
      </c>
      <c r="G625" s="29">
        <v>44321</v>
      </c>
      <c r="H625" s="30">
        <v>44321</v>
      </c>
      <c r="I625" s="31">
        <v>50</v>
      </c>
      <c r="J625" t="s">
        <v>30</v>
      </c>
      <c r="L625" t="s">
        <v>31</v>
      </c>
      <c r="M625" t="s">
        <v>32</v>
      </c>
      <c r="P625" t="s">
        <v>26</v>
      </c>
      <c r="Q625" t="s">
        <v>33</v>
      </c>
      <c r="R625" t="s">
        <v>34</v>
      </c>
      <c r="W625" s="32">
        <v>-23435.5</v>
      </c>
      <c r="X625" t="s">
        <v>503</v>
      </c>
      <c r="Y625" t="s">
        <v>36</v>
      </c>
      <c r="Z625" t="s">
        <v>36</v>
      </c>
    </row>
    <row r="626" spans="1:26" x14ac:dyDescent="0.3">
      <c r="A626" t="s">
        <v>26</v>
      </c>
      <c r="B626" t="s">
        <v>27</v>
      </c>
      <c r="C626" s="27">
        <v>2021</v>
      </c>
      <c r="D626" s="28">
        <v>11</v>
      </c>
      <c r="E626" t="s">
        <v>28</v>
      </c>
      <c r="F626" t="s">
        <v>502</v>
      </c>
      <c r="G626" s="29">
        <v>44321</v>
      </c>
      <c r="H626" s="30">
        <v>44321</v>
      </c>
      <c r="I626" s="31">
        <v>51</v>
      </c>
      <c r="J626" t="s">
        <v>30</v>
      </c>
      <c r="L626" t="s">
        <v>31</v>
      </c>
      <c r="M626" t="s">
        <v>32</v>
      </c>
      <c r="P626" t="s">
        <v>26</v>
      </c>
      <c r="Q626" t="s">
        <v>33</v>
      </c>
      <c r="R626" t="s">
        <v>34</v>
      </c>
      <c r="W626" s="32">
        <v>-6677.58</v>
      </c>
      <c r="X626" t="s">
        <v>504</v>
      </c>
      <c r="Y626" t="s">
        <v>36</v>
      </c>
      <c r="Z626" t="s">
        <v>36</v>
      </c>
    </row>
    <row r="627" spans="1:26" x14ac:dyDescent="0.3">
      <c r="A627" t="s">
        <v>26</v>
      </c>
      <c r="B627" t="s">
        <v>27</v>
      </c>
      <c r="C627" s="27">
        <v>2021</v>
      </c>
      <c r="D627" s="28">
        <v>11</v>
      </c>
      <c r="E627" t="s">
        <v>28</v>
      </c>
      <c r="F627" t="s">
        <v>502</v>
      </c>
      <c r="G627" s="29">
        <v>44321</v>
      </c>
      <c r="H627" s="30">
        <v>44321</v>
      </c>
      <c r="I627" s="31">
        <v>52</v>
      </c>
      <c r="J627" t="s">
        <v>30</v>
      </c>
      <c r="L627" t="s">
        <v>31</v>
      </c>
      <c r="M627" t="s">
        <v>32</v>
      </c>
      <c r="P627" t="s">
        <v>26</v>
      </c>
      <c r="Q627" t="s">
        <v>33</v>
      </c>
      <c r="R627" t="s">
        <v>34</v>
      </c>
      <c r="W627" s="32">
        <v>-19639.099999999999</v>
      </c>
      <c r="X627" t="s">
        <v>505</v>
      </c>
      <c r="Y627" t="s">
        <v>36</v>
      </c>
      <c r="Z627" t="s">
        <v>36</v>
      </c>
    </row>
    <row r="628" spans="1:26" x14ac:dyDescent="0.3">
      <c r="A628" t="s">
        <v>26</v>
      </c>
      <c r="B628" t="s">
        <v>27</v>
      </c>
      <c r="C628" s="27">
        <v>2021</v>
      </c>
      <c r="D628" s="28">
        <v>11</v>
      </c>
      <c r="E628" t="s">
        <v>28</v>
      </c>
      <c r="F628" t="s">
        <v>502</v>
      </c>
      <c r="G628" s="29">
        <v>44321</v>
      </c>
      <c r="H628" s="30">
        <v>44321</v>
      </c>
      <c r="I628" s="31">
        <v>53</v>
      </c>
      <c r="J628" t="s">
        <v>30</v>
      </c>
      <c r="L628" t="s">
        <v>31</v>
      </c>
      <c r="M628" t="s">
        <v>32</v>
      </c>
      <c r="P628" t="s">
        <v>26</v>
      </c>
      <c r="Q628" t="s">
        <v>33</v>
      </c>
      <c r="R628" t="s">
        <v>34</v>
      </c>
      <c r="W628" s="32">
        <v>-10560.48</v>
      </c>
      <c r="X628" t="s">
        <v>506</v>
      </c>
      <c r="Y628" t="s">
        <v>36</v>
      </c>
      <c r="Z628" t="s">
        <v>36</v>
      </c>
    </row>
    <row r="629" spans="1:26" x14ac:dyDescent="0.3">
      <c r="A629" t="s">
        <v>26</v>
      </c>
      <c r="B629" t="s">
        <v>27</v>
      </c>
      <c r="C629" s="27">
        <v>2021</v>
      </c>
      <c r="D629" s="28">
        <v>11</v>
      </c>
      <c r="E629" t="s">
        <v>28</v>
      </c>
      <c r="F629" t="s">
        <v>502</v>
      </c>
      <c r="G629" s="29">
        <v>44321</v>
      </c>
      <c r="H629" s="30">
        <v>44321</v>
      </c>
      <c r="I629" s="31">
        <v>54</v>
      </c>
      <c r="J629" t="s">
        <v>30</v>
      </c>
      <c r="L629" t="s">
        <v>31</v>
      </c>
      <c r="M629" t="s">
        <v>32</v>
      </c>
      <c r="P629" t="s">
        <v>26</v>
      </c>
      <c r="Q629" t="s">
        <v>33</v>
      </c>
      <c r="R629" t="s">
        <v>34</v>
      </c>
      <c r="W629" s="32">
        <v>-49192</v>
      </c>
      <c r="X629" t="s">
        <v>507</v>
      </c>
      <c r="Y629" t="s">
        <v>36</v>
      </c>
      <c r="Z629" t="s">
        <v>36</v>
      </c>
    </row>
    <row r="630" spans="1:26" x14ac:dyDescent="0.3">
      <c r="A630" t="s">
        <v>26</v>
      </c>
      <c r="B630" t="s">
        <v>27</v>
      </c>
      <c r="C630" s="27">
        <v>2021</v>
      </c>
      <c r="D630" s="28">
        <v>11</v>
      </c>
      <c r="E630" t="s">
        <v>28</v>
      </c>
      <c r="F630" t="s">
        <v>502</v>
      </c>
      <c r="G630" s="29">
        <v>44321</v>
      </c>
      <c r="H630" s="30">
        <v>44321</v>
      </c>
      <c r="I630" s="31">
        <v>55</v>
      </c>
      <c r="J630" t="s">
        <v>30</v>
      </c>
      <c r="L630" t="s">
        <v>31</v>
      </c>
      <c r="M630" t="s">
        <v>32</v>
      </c>
      <c r="P630" t="s">
        <v>26</v>
      </c>
      <c r="Q630" t="s">
        <v>33</v>
      </c>
      <c r="R630" t="s">
        <v>34</v>
      </c>
      <c r="W630" s="32">
        <v>-3380.52</v>
      </c>
      <c r="X630" t="s">
        <v>508</v>
      </c>
      <c r="Y630" t="s">
        <v>36</v>
      </c>
      <c r="Z630" t="s">
        <v>36</v>
      </c>
    </row>
    <row r="631" spans="1:26" x14ac:dyDescent="0.3">
      <c r="A631" t="s">
        <v>26</v>
      </c>
      <c r="B631" t="s">
        <v>27</v>
      </c>
      <c r="C631" s="27">
        <v>2021</v>
      </c>
      <c r="D631" s="28">
        <v>11</v>
      </c>
      <c r="E631" t="s">
        <v>28</v>
      </c>
      <c r="F631" t="s">
        <v>502</v>
      </c>
      <c r="G631" s="29">
        <v>44321</v>
      </c>
      <c r="H631" s="30">
        <v>44321</v>
      </c>
      <c r="I631" s="31">
        <v>56</v>
      </c>
      <c r="J631" t="s">
        <v>30</v>
      </c>
      <c r="L631" t="s">
        <v>31</v>
      </c>
      <c r="M631" t="s">
        <v>32</v>
      </c>
      <c r="P631" t="s">
        <v>26</v>
      </c>
      <c r="Q631" t="s">
        <v>33</v>
      </c>
      <c r="R631" t="s">
        <v>34</v>
      </c>
      <c r="W631" s="32">
        <v>-2594.12</v>
      </c>
      <c r="X631" t="s">
        <v>509</v>
      </c>
      <c r="Y631" t="s">
        <v>36</v>
      </c>
      <c r="Z631" t="s">
        <v>36</v>
      </c>
    </row>
    <row r="632" spans="1:26" x14ac:dyDescent="0.3">
      <c r="A632" t="s">
        <v>26</v>
      </c>
      <c r="B632" t="s">
        <v>27</v>
      </c>
      <c r="C632" s="27">
        <v>2021</v>
      </c>
      <c r="D632" s="28">
        <v>11</v>
      </c>
      <c r="E632" t="s">
        <v>28</v>
      </c>
      <c r="F632" t="s">
        <v>502</v>
      </c>
      <c r="G632" s="29">
        <v>44321</v>
      </c>
      <c r="H632" s="30">
        <v>44321</v>
      </c>
      <c r="I632" s="31">
        <v>57</v>
      </c>
      <c r="J632" t="s">
        <v>30</v>
      </c>
      <c r="L632" t="s">
        <v>31</v>
      </c>
      <c r="M632" t="s">
        <v>32</v>
      </c>
      <c r="P632" t="s">
        <v>26</v>
      </c>
      <c r="Q632" t="s">
        <v>33</v>
      </c>
      <c r="R632" t="s">
        <v>34</v>
      </c>
      <c r="W632" s="32">
        <v>-4822.26</v>
      </c>
      <c r="X632" t="s">
        <v>510</v>
      </c>
      <c r="Y632" t="s">
        <v>36</v>
      </c>
      <c r="Z632" t="s">
        <v>36</v>
      </c>
    </row>
    <row r="633" spans="1:26" x14ac:dyDescent="0.3">
      <c r="A633" t="s">
        <v>26</v>
      </c>
      <c r="B633" t="s">
        <v>27</v>
      </c>
      <c r="C633" s="27">
        <v>2021</v>
      </c>
      <c r="D633" s="28">
        <v>11</v>
      </c>
      <c r="E633" t="s">
        <v>28</v>
      </c>
      <c r="F633" t="s">
        <v>502</v>
      </c>
      <c r="G633" s="29">
        <v>44321</v>
      </c>
      <c r="H633" s="30">
        <v>44321</v>
      </c>
      <c r="I633" s="31">
        <v>58</v>
      </c>
      <c r="J633" t="s">
        <v>30</v>
      </c>
      <c r="L633" t="s">
        <v>31</v>
      </c>
      <c r="M633" t="s">
        <v>32</v>
      </c>
      <c r="P633" t="s">
        <v>26</v>
      </c>
      <c r="Q633" t="s">
        <v>33</v>
      </c>
      <c r="R633" t="s">
        <v>34</v>
      </c>
      <c r="W633" s="32">
        <v>-9200</v>
      </c>
      <c r="X633" t="s">
        <v>511</v>
      </c>
      <c r="Y633" t="s">
        <v>36</v>
      </c>
      <c r="Z633" t="s">
        <v>36</v>
      </c>
    </row>
    <row r="634" spans="1:26" x14ac:dyDescent="0.3">
      <c r="A634" t="s">
        <v>26</v>
      </c>
      <c r="B634" t="s">
        <v>27</v>
      </c>
      <c r="C634" s="27">
        <v>2021</v>
      </c>
      <c r="D634" s="28">
        <v>11</v>
      </c>
      <c r="E634" t="s">
        <v>28</v>
      </c>
      <c r="F634" t="s">
        <v>502</v>
      </c>
      <c r="G634" s="29">
        <v>44321</v>
      </c>
      <c r="H634" s="30">
        <v>44321</v>
      </c>
      <c r="I634" s="31">
        <v>59</v>
      </c>
      <c r="J634" t="s">
        <v>30</v>
      </c>
      <c r="L634" t="s">
        <v>31</v>
      </c>
      <c r="M634" t="s">
        <v>32</v>
      </c>
      <c r="P634" t="s">
        <v>26</v>
      </c>
      <c r="Q634" t="s">
        <v>33</v>
      </c>
      <c r="R634" t="s">
        <v>34</v>
      </c>
      <c r="W634" s="32">
        <v>-8074.41</v>
      </c>
      <c r="X634" t="s">
        <v>512</v>
      </c>
      <c r="Y634" t="s">
        <v>36</v>
      </c>
      <c r="Z634" t="s">
        <v>36</v>
      </c>
    </row>
    <row r="635" spans="1:26" x14ac:dyDescent="0.3">
      <c r="A635" t="s">
        <v>26</v>
      </c>
      <c r="B635" t="s">
        <v>27</v>
      </c>
      <c r="C635" s="27">
        <v>2021</v>
      </c>
      <c r="D635" s="28">
        <v>11</v>
      </c>
      <c r="E635" t="s">
        <v>28</v>
      </c>
      <c r="F635" t="s">
        <v>502</v>
      </c>
      <c r="G635" s="29">
        <v>44321</v>
      </c>
      <c r="H635" s="30">
        <v>44321</v>
      </c>
      <c r="I635" s="31">
        <v>71</v>
      </c>
      <c r="J635" t="s">
        <v>30</v>
      </c>
      <c r="L635" t="s">
        <v>31</v>
      </c>
      <c r="M635" t="s">
        <v>32</v>
      </c>
      <c r="P635" t="s">
        <v>26</v>
      </c>
      <c r="Q635" t="s">
        <v>33</v>
      </c>
      <c r="R635" t="s">
        <v>34</v>
      </c>
      <c r="W635" s="32">
        <v>-12378.6</v>
      </c>
      <c r="X635" t="s">
        <v>513</v>
      </c>
      <c r="Y635" t="s">
        <v>36</v>
      </c>
      <c r="Z635" t="s">
        <v>36</v>
      </c>
    </row>
    <row r="636" spans="1:26" x14ac:dyDescent="0.3">
      <c r="A636" t="s">
        <v>26</v>
      </c>
      <c r="B636" t="s">
        <v>27</v>
      </c>
      <c r="C636" s="27">
        <v>2021</v>
      </c>
      <c r="D636" s="28">
        <v>11</v>
      </c>
      <c r="E636" t="s">
        <v>28</v>
      </c>
      <c r="F636" t="s">
        <v>502</v>
      </c>
      <c r="G636" s="29">
        <v>44321</v>
      </c>
      <c r="H636" s="30">
        <v>44321</v>
      </c>
      <c r="I636" s="31">
        <v>72</v>
      </c>
      <c r="J636" t="s">
        <v>30</v>
      </c>
      <c r="L636" t="s">
        <v>31</v>
      </c>
      <c r="M636" t="s">
        <v>32</v>
      </c>
      <c r="P636" t="s">
        <v>26</v>
      </c>
      <c r="Q636" t="s">
        <v>33</v>
      </c>
      <c r="R636" t="s">
        <v>34</v>
      </c>
      <c r="W636" s="32">
        <v>-346.17</v>
      </c>
      <c r="X636" t="s">
        <v>514</v>
      </c>
      <c r="Y636" t="s">
        <v>36</v>
      </c>
      <c r="Z636" t="s">
        <v>36</v>
      </c>
    </row>
    <row r="637" spans="1:26" x14ac:dyDescent="0.3">
      <c r="A637" t="s">
        <v>26</v>
      </c>
      <c r="B637" t="s">
        <v>27</v>
      </c>
      <c r="C637" s="27">
        <v>2021</v>
      </c>
      <c r="D637" s="28">
        <v>11</v>
      </c>
      <c r="E637" t="s">
        <v>28</v>
      </c>
      <c r="F637" t="s">
        <v>502</v>
      </c>
      <c r="G637" s="29">
        <v>44321</v>
      </c>
      <c r="H637" s="30">
        <v>44321</v>
      </c>
      <c r="I637" s="31">
        <v>73</v>
      </c>
      <c r="J637" t="s">
        <v>30</v>
      </c>
      <c r="L637" t="s">
        <v>31</v>
      </c>
      <c r="M637" t="s">
        <v>32</v>
      </c>
      <c r="P637" t="s">
        <v>26</v>
      </c>
      <c r="Q637" t="s">
        <v>33</v>
      </c>
      <c r="R637" t="s">
        <v>34</v>
      </c>
      <c r="W637" s="32">
        <v>-32529.07</v>
      </c>
      <c r="X637" t="s">
        <v>515</v>
      </c>
      <c r="Y637" t="s">
        <v>36</v>
      </c>
      <c r="Z637" t="s">
        <v>36</v>
      </c>
    </row>
    <row r="638" spans="1:26" x14ac:dyDescent="0.3">
      <c r="A638" t="s">
        <v>26</v>
      </c>
      <c r="B638" t="s">
        <v>27</v>
      </c>
      <c r="C638" s="27">
        <v>2021</v>
      </c>
      <c r="D638" s="28">
        <v>11</v>
      </c>
      <c r="E638" t="s">
        <v>28</v>
      </c>
      <c r="F638" t="s">
        <v>502</v>
      </c>
      <c r="G638" s="29">
        <v>44321</v>
      </c>
      <c r="H638" s="30">
        <v>44321</v>
      </c>
      <c r="I638" s="31">
        <v>74</v>
      </c>
      <c r="J638" t="s">
        <v>30</v>
      </c>
      <c r="L638" t="s">
        <v>31</v>
      </c>
      <c r="M638" t="s">
        <v>32</v>
      </c>
      <c r="P638" t="s">
        <v>26</v>
      </c>
      <c r="Q638" t="s">
        <v>33</v>
      </c>
      <c r="R638" t="s">
        <v>34</v>
      </c>
      <c r="W638" s="32">
        <v>-4726.25</v>
      </c>
      <c r="X638" t="s">
        <v>516</v>
      </c>
      <c r="Y638" t="s">
        <v>36</v>
      </c>
      <c r="Z638" t="s">
        <v>36</v>
      </c>
    </row>
    <row r="639" spans="1:26" x14ac:dyDescent="0.3">
      <c r="A639" t="s">
        <v>26</v>
      </c>
      <c r="B639" t="s">
        <v>27</v>
      </c>
      <c r="C639" s="27">
        <v>2021</v>
      </c>
      <c r="D639" s="28">
        <v>11</v>
      </c>
      <c r="E639" t="s">
        <v>28</v>
      </c>
      <c r="F639" t="s">
        <v>502</v>
      </c>
      <c r="G639" s="29">
        <v>44321</v>
      </c>
      <c r="H639" s="30">
        <v>44321</v>
      </c>
      <c r="I639" s="31">
        <v>75</v>
      </c>
      <c r="J639" t="s">
        <v>30</v>
      </c>
      <c r="L639" t="s">
        <v>31</v>
      </c>
      <c r="M639" t="s">
        <v>32</v>
      </c>
      <c r="P639" t="s">
        <v>26</v>
      </c>
      <c r="Q639" t="s">
        <v>33</v>
      </c>
      <c r="R639" t="s">
        <v>34</v>
      </c>
      <c r="W639" s="32">
        <v>-25614.240000000002</v>
      </c>
      <c r="X639" t="s">
        <v>517</v>
      </c>
      <c r="Y639" t="s">
        <v>36</v>
      </c>
      <c r="Z639" t="s">
        <v>36</v>
      </c>
    </row>
    <row r="640" spans="1:26" x14ac:dyDescent="0.3">
      <c r="A640" t="s">
        <v>26</v>
      </c>
      <c r="B640" t="s">
        <v>27</v>
      </c>
      <c r="C640" s="27">
        <v>2021</v>
      </c>
      <c r="D640" s="28">
        <v>11</v>
      </c>
      <c r="E640" t="s">
        <v>28</v>
      </c>
      <c r="F640" t="s">
        <v>502</v>
      </c>
      <c r="G640" s="29">
        <v>44321</v>
      </c>
      <c r="H640" s="30">
        <v>44321</v>
      </c>
      <c r="I640" s="31">
        <v>76</v>
      </c>
      <c r="J640" t="s">
        <v>30</v>
      </c>
      <c r="L640" t="s">
        <v>31</v>
      </c>
      <c r="M640" t="s">
        <v>32</v>
      </c>
      <c r="P640" t="s">
        <v>26</v>
      </c>
      <c r="Q640" t="s">
        <v>33</v>
      </c>
      <c r="R640" t="s">
        <v>34</v>
      </c>
      <c r="W640" s="32">
        <v>-5115.3900000000003</v>
      </c>
      <c r="X640" t="s">
        <v>518</v>
      </c>
      <c r="Y640" t="s">
        <v>36</v>
      </c>
      <c r="Z640" t="s">
        <v>36</v>
      </c>
    </row>
    <row r="641" spans="1:26" x14ac:dyDescent="0.3">
      <c r="A641" t="s">
        <v>26</v>
      </c>
      <c r="B641" t="s">
        <v>27</v>
      </c>
      <c r="C641" s="27">
        <v>2021</v>
      </c>
      <c r="D641" s="28">
        <v>11</v>
      </c>
      <c r="E641" t="s">
        <v>28</v>
      </c>
      <c r="F641" t="s">
        <v>502</v>
      </c>
      <c r="G641" s="29">
        <v>44321</v>
      </c>
      <c r="H641" s="30">
        <v>44321</v>
      </c>
      <c r="I641" s="31">
        <v>77</v>
      </c>
      <c r="J641" t="s">
        <v>30</v>
      </c>
      <c r="L641" t="s">
        <v>31</v>
      </c>
      <c r="M641" t="s">
        <v>32</v>
      </c>
      <c r="P641" t="s">
        <v>26</v>
      </c>
      <c r="Q641" t="s">
        <v>33</v>
      </c>
      <c r="R641" t="s">
        <v>34</v>
      </c>
      <c r="W641" s="32">
        <v>-18530.79</v>
      </c>
      <c r="X641" t="s">
        <v>519</v>
      </c>
      <c r="Y641" t="s">
        <v>36</v>
      </c>
      <c r="Z641" t="s">
        <v>36</v>
      </c>
    </row>
    <row r="642" spans="1:26" x14ac:dyDescent="0.3">
      <c r="A642" t="s">
        <v>26</v>
      </c>
      <c r="B642" t="s">
        <v>27</v>
      </c>
      <c r="C642" s="27">
        <v>2021</v>
      </c>
      <c r="D642" s="28">
        <v>11</v>
      </c>
      <c r="E642" t="s">
        <v>28</v>
      </c>
      <c r="F642" t="s">
        <v>502</v>
      </c>
      <c r="G642" s="29">
        <v>44321</v>
      </c>
      <c r="H642" s="30">
        <v>44321</v>
      </c>
      <c r="I642" s="31">
        <v>92</v>
      </c>
      <c r="J642" t="s">
        <v>30</v>
      </c>
      <c r="L642" t="s">
        <v>31</v>
      </c>
      <c r="M642" t="s">
        <v>32</v>
      </c>
      <c r="P642" t="s">
        <v>26</v>
      </c>
      <c r="Q642" t="s">
        <v>33</v>
      </c>
      <c r="R642" t="s">
        <v>34</v>
      </c>
      <c r="W642" s="32">
        <v>-8656.16</v>
      </c>
      <c r="X642" t="s">
        <v>520</v>
      </c>
      <c r="Y642" t="s">
        <v>36</v>
      </c>
      <c r="Z642" t="s">
        <v>36</v>
      </c>
    </row>
    <row r="643" spans="1:26" x14ac:dyDescent="0.3">
      <c r="A643" t="s">
        <v>26</v>
      </c>
      <c r="B643" t="s">
        <v>27</v>
      </c>
      <c r="C643" s="27">
        <v>2021</v>
      </c>
      <c r="D643" s="28">
        <v>11</v>
      </c>
      <c r="E643" t="s">
        <v>28</v>
      </c>
      <c r="F643" t="s">
        <v>502</v>
      </c>
      <c r="G643" s="29">
        <v>44321</v>
      </c>
      <c r="H643" s="30">
        <v>44321</v>
      </c>
      <c r="I643" s="31">
        <v>93</v>
      </c>
      <c r="J643" t="s">
        <v>30</v>
      </c>
      <c r="L643" t="s">
        <v>31</v>
      </c>
      <c r="M643" t="s">
        <v>32</v>
      </c>
      <c r="P643" t="s">
        <v>26</v>
      </c>
      <c r="Q643" t="s">
        <v>33</v>
      </c>
      <c r="R643" t="s">
        <v>34</v>
      </c>
      <c r="W643" s="32">
        <v>-6167.72</v>
      </c>
      <c r="X643" t="s">
        <v>521</v>
      </c>
      <c r="Y643" t="s">
        <v>36</v>
      </c>
      <c r="Z643" t="s">
        <v>36</v>
      </c>
    </row>
    <row r="644" spans="1:26" x14ac:dyDescent="0.3">
      <c r="A644" t="s">
        <v>26</v>
      </c>
      <c r="B644" t="s">
        <v>27</v>
      </c>
      <c r="C644" s="27">
        <v>2021</v>
      </c>
      <c r="D644" s="28">
        <v>11</v>
      </c>
      <c r="E644" t="s">
        <v>28</v>
      </c>
      <c r="F644" t="s">
        <v>502</v>
      </c>
      <c r="G644" s="29">
        <v>44321</v>
      </c>
      <c r="H644" s="30">
        <v>44321</v>
      </c>
      <c r="I644" s="31">
        <v>94</v>
      </c>
      <c r="J644" t="s">
        <v>30</v>
      </c>
      <c r="L644" t="s">
        <v>31</v>
      </c>
      <c r="M644" t="s">
        <v>32</v>
      </c>
      <c r="P644" t="s">
        <v>26</v>
      </c>
      <c r="Q644" t="s">
        <v>33</v>
      </c>
      <c r="R644" t="s">
        <v>34</v>
      </c>
      <c r="W644" s="32">
        <v>-640.69000000000005</v>
      </c>
      <c r="X644" t="s">
        <v>522</v>
      </c>
      <c r="Y644" t="s">
        <v>36</v>
      </c>
      <c r="Z644" t="s">
        <v>36</v>
      </c>
    </row>
    <row r="645" spans="1:26" x14ac:dyDescent="0.3">
      <c r="A645" t="s">
        <v>26</v>
      </c>
      <c r="B645" t="s">
        <v>27</v>
      </c>
      <c r="C645" s="27">
        <v>2021</v>
      </c>
      <c r="D645" s="28">
        <v>11</v>
      </c>
      <c r="E645" t="s">
        <v>28</v>
      </c>
      <c r="F645" t="s">
        <v>502</v>
      </c>
      <c r="G645" s="29">
        <v>44321</v>
      </c>
      <c r="H645" s="30">
        <v>44321</v>
      </c>
      <c r="I645" s="31">
        <v>95</v>
      </c>
      <c r="J645" t="s">
        <v>30</v>
      </c>
      <c r="L645" t="s">
        <v>31</v>
      </c>
      <c r="M645" t="s">
        <v>32</v>
      </c>
      <c r="P645" t="s">
        <v>26</v>
      </c>
      <c r="Q645" t="s">
        <v>33</v>
      </c>
      <c r="R645" t="s">
        <v>34</v>
      </c>
      <c r="W645" s="32">
        <v>-34495</v>
      </c>
      <c r="X645" t="s">
        <v>523</v>
      </c>
      <c r="Y645" t="s">
        <v>36</v>
      </c>
      <c r="Z645" t="s">
        <v>36</v>
      </c>
    </row>
    <row r="646" spans="1:26" x14ac:dyDescent="0.3">
      <c r="A646" t="s">
        <v>26</v>
      </c>
      <c r="B646" t="s">
        <v>27</v>
      </c>
      <c r="C646" s="27">
        <v>2021</v>
      </c>
      <c r="D646" s="28">
        <v>11</v>
      </c>
      <c r="E646" t="s">
        <v>28</v>
      </c>
      <c r="F646" t="s">
        <v>502</v>
      </c>
      <c r="G646" s="29">
        <v>44321</v>
      </c>
      <c r="H646" s="30">
        <v>44321</v>
      </c>
      <c r="I646" s="31">
        <v>96</v>
      </c>
      <c r="J646" t="s">
        <v>30</v>
      </c>
      <c r="L646" t="s">
        <v>31</v>
      </c>
      <c r="M646" t="s">
        <v>32</v>
      </c>
      <c r="P646" t="s">
        <v>26</v>
      </c>
      <c r="Q646" t="s">
        <v>33</v>
      </c>
      <c r="R646" t="s">
        <v>34</v>
      </c>
      <c r="W646" s="32">
        <v>-43926.32</v>
      </c>
      <c r="X646" t="s">
        <v>524</v>
      </c>
      <c r="Y646" t="s">
        <v>36</v>
      </c>
      <c r="Z646" t="s">
        <v>36</v>
      </c>
    </row>
    <row r="647" spans="1:26" x14ac:dyDescent="0.3">
      <c r="A647" t="s">
        <v>26</v>
      </c>
      <c r="B647" t="s">
        <v>27</v>
      </c>
      <c r="C647" s="27">
        <v>2021</v>
      </c>
      <c r="D647" s="28">
        <v>11</v>
      </c>
      <c r="E647" t="s">
        <v>28</v>
      </c>
      <c r="F647" t="s">
        <v>502</v>
      </c>
      <c r="G647" s="29">
        <v>44321</v>
      </c>
      <c r="H647" s="30">
        <v>44321</v>
      </c>
      <c r="I647" s="31">
        <v>97</v>
      </c>
      <c r="J647" t="s">
        <v>30</v>
      </c>
      <c r="L647" t="s">
        <v>31</v>
      </c>
      <c r="M647" t="s">
        <v>32</v>
      </c>
      <c r="P647" t="s">
        <v>26</v>
      </c>
      <c r="Q647" t="s">
        <v>33</v>
      </c>
      <c r="R647" t="s">
        <v>34</v>
      </c>
      <c r="W647" s="32">
        <v>-273.01</v>
      </c>
      <c r="X647" t="s">
        <v>525</v>
      </c>
      <c r="Y647" t="s">
        <v>36</v>
      </c>
      <c r="Z647" t="s">
        <v>36</v>
      </c>
    </row>
    <row r="648" spans="1:26" x14ac:dyDescent="0.3">
      <c r="A648" t="s">
        <v>26</v>
      </c>
      <c r="B648" t="s">
        <v>27</v>
      </c>
      <c r="C648" s="27">
        <v>2021</v>
      </c>
      <c r="D648" s="28">
        <v>11</v>
      </c>
      <c r="E648" t="s">
        <v>28</v>
      </c>
      <c r="F648" t="s">
        <v>502</v>
      </c>
      <c r="G648" s="29">
        <v>44321</v>
      </c>
      <c r="H648" s="30">
        <v>44321</v>
      </c>
      <c r="I648" s="31">
        <v>98</v>
      </c>
      <c r="J648" t="s">
        <v>30</v>
      </c>
      <c r="L648" t="s">
        <v>31</v>
      </c>
      <c r="M648" t="s">
        <v>32</v>
      </c>
      <c r="P648" t="s">
        <v>26</v>
      </c>
      <c r="Q648" t="s">
        <v>33</v>
      </c>
      <c r="R648" t="s">
        <v>34</v>
      </c>
      <c r="W648" s="32">
        <v>-21700.9</v>
      </c>
      <c r="X648" t="s">
        <v>526</v>
      </c>
      <c r="Y648" t="s">
        <v>36</v>
      </c>
      <c r="Z648" t="s">
        <v>36</v>
      </c>
    </row>
    <row r="649" spans="1:26" x14ac:dyDescent="0.3">
      <c r="A649" t="s">
        <v>26</v>
      </c>
      <c r="B649" t="s">
        <v>27</v>
      </c>
      <c r="C649" s="27">
        <v>2021</v>
      </c>
      <c r="D649" s="28">
        <v>11</v>
      </c>
      <c r="E649" t="s">
        <v>28</v>
      </c>
      <c r="F649" t="s">
        <v>502</v>
      </c>
      <c r="G649" s="29">
        <v>44321</v>
      </c>
      <c r="H649" s="30">
        <v>44321</v>
      </c>
      <c r="I649" s="31">
        <v>111</v>
      </c>
      <c r="J649" t="s">
        <v>30</v>
      </c>
      <c r="L649" t="s">
        <v>31</v>
      </c>
      <c r="M649" t="s">
        <v>32</v>
      </c>
      <c r="P649" t="s">
        <v>26</v>
      </c>
      <c r="Q649" t="s">
        <v>33</v>
      </c>
      <c r="R649" t="s">
        <v>34</v>
      </c>
      <c r="W649" s="32">
        <v>-49883.43</v>
      </c>
      <c r="X649" t="s">
        <v>527</v>
      </c>
      <c r="Y649" t="s">
        <v>36</v>
      </c>
      <c r="Z649" t="s">
        <v>36</v>
      </c>
    </row>
    <row r="650" spans="1:26" x14ac:dyDescent="0.3">
      <c r="A650" t="s">
        <v>26</v>
      </c>
      <c r="B650" t="s">
        <v>27</v>
      </c>
      <c r="C650" s="27">
        <v>2021</v>
      </c>
      <c r="D650" s="28">
        <v>11</v>
      </c>
      <c r="E650" t="s">
        <v>28</v>
      </c>
      <c r="F650" t="s">
        <v>502</v>
      </c>
      <c r="G650" s="29">
        <v>44321</v>
      </c>
      <c r="H650" s="30">
        <v>44321</v>
      </c>
      <c r="I650" s="31">
        <v>112</v>
      </c>
      <c r="J650" t="s">
        <v>30</v>
      </c>
      <c r="L650" t="s">
        <v>31</v>
      </c>
      <c r="M650" t="s">
        <v>32</v>
      </c>
      <c r="P650" t="s">
        <v>26</v>
      </c>
      <c r="Q650" t="s">
        <v>33</v>
      </c>
      <c r="R650" t="s">
        <v>34</v>
      </c>
      <c r="W650" s="32">
        <v>-41057.57</v>
      </c>
      <c r="X650" t="s">
        <v>528</v>
      </c>
      <c r="Y650" t="s">
        <v>36</v>
      </c>
      <c r="Z650" t="s">
        <v>36</v>
      </c>
    </row>
    <row r="651" spans="1:26" x14ac:dyDescent="0.3">
      <c r="A651" t="s">
        <v>26</v>
      </c>
      <c r="B651" t="s">
        <v>27</v>
      </c>
      <c r="C651" s="27">
        <v>2021</v>
      </c>
      <c r="D651" s="28">
        <v>11</v>
      </c>
      <c r="E651" t="s">
        <v>28</v>
      </c>
      <c r="F651" t="s">
        <v>502</v>
      </c>
      <c r="G651" s="29">
        <v>44321</v>
      </c>
      <c r="H651" s="30">
        <v>44321</v>
      </c>
      <c r="I651" s="31">
        <v>113</v>
      </c>
      <c r="J651" t="s">
        <v>30</v>
      </c>
      <c r="L651" t="s">
        <v>31</v>
      </c>
      <c r="M651" t="s">
        <v>32</v>
      </c>
      <c r="P651" t="s">
        <v>26</v>
      </c>
      <c r="Q651" t="s">
        <v>33</v>
      </c>
      <c r="R651" t="s">
        <v>34</v>
      </c>
      <c r="W651" s="32">
        <v>-1230.02</v>
      </c>
      <c r="X651" t="s">
        <v>529</v>
      </c>
      <c r="Y651" t="s">
        <v>36</v>
      </c>
      <c r="Z651" t="s">
        <v>36</v>
      </c>
    </row>
    <row r="652" spans="1:26" x14ac:dyDescent="0.3">
      <c r="A652" t="s">
        <v>26</v>
      </c>
      <c r="B652" t="s">
        <v>27</v>
      </c>
      <c r="C652" s="27">
        <v>2021</v>
      </c>
      <c r="D652" s="28">
        <v>11</v>
      </c>
      <c r="E652" t="s">
        <v>28</v>
      </c>
      <c r="F652" t="s">
        <v>502</v>
      </c>
      <c r="G652" s="29">
        <v>44321</v>
      </c>
      <c r="H652" s="30">
        <v>44321</v>
      </c>
      <c r="I652" s="31">
        <v>114</v>
      </c>
      <c r="J652" t="s">
        <v>30</v>
      </c>
      <c r="L652" t="s">
        <v>31</v>
      </c>
      <c r="M652" t="s">
        <v>32</v>
      </c>
      <c r="P652" t="s">
        <v>26</v>
      </c>
      <c r="Q652" t="s">
        <v>33</v>
      </c>
      <c r="R652" t="s">
        <v>34</v>
      </c>
      <c r="W652" s="32">
        <v>-2107.9699999999998</v>
      </c>
      <c r="X652" t="s">
        <v>530</v>
      </c>
      <c r="Y652" t="s">
        <v>36</v>
      </c>
      <c r="Z652" t="s">
        <v>36</v>
      </c>
    </row>
    <row r="653" spans="1:26" x14ac:dyDescent="0.3">
      <c r="A653" t="s">
        <v>26</v>
      </c>
      <c r="B653" t="s">
        <v>27</v>
      </c>
      <c r="C653" s="27">
        <v>2021</v>
      </c>
      <c r="D653" s="28">
        <v>11</v>
      </c>
      <c r="E653" t="s">
        <v>28</v>
      </c>
      <c r="F653" t="s">
        <v>502</v>
      </c>
      <c r="G653" s="29">
        <v>44321</v>
      </c>
      <c r="H653" s="30">
        <v>44321</v>
      </c>
      <c r="I653" s="31">
        <v>115</v>
      </c>
      <c r="J653" t="s">
        <v>30</v>
      </c>
      <c r="L653" t="s">
        <v>31</v>
      </c>
      <c r="M653" t="s">
        <v>32</v>
      </c>
      <c r="P653" t="s">
        <v>26</v>
      </c>
      <c r="Q653" t="s">
        <v>33</v>
      </c>
      <c r="R653" t="s">
        <v>34</v>
      </c>
      <c r="W653" s="32">
        <v>-47.16</v>
      </c>
      <c r="X653" t="s">
        <v>531</v>
      </c>
      <c r="Y653" t="s">
        <v>36</v>
      </c>
      <c r="Z653" t="s">
        <v>36</v>
      </c>
    </row>
    <row r="654" spans="1:26" x14ac:dyDescent="0.3">
      <c r="A654" t="s">
        <v>26</v>
      </c>
      <c r="B654" t="s">
        <v>27</v>
      </c>
      <c r="C654" s="27">
        <v>2021</v>
      </c>
      <c r="D654" s="28">
        <v>11</v>
      </c>
      <c r="E654" t="s">
        <v>28</v>
      </c>
      <c r="F654" t="s">
        <v>502</v>
      </c>
      <c r="G654" s="29">
        <v>44321</v>
      </c>
      <c r="H654" s="30">
        <v>44321</v>
      </c>
      <c r="I654" s="31">
        <v>116</v>
      </c>
      <c r="J654" t="s">
        <v>30</v>
      </c>
      <c r="L654" t="s">
        <v>31</v>
      </c>
      <c r="M654" t="s">
        <v>32</v>
      </c>
      <c r="P654" t="s">
        <v>26</v>
      </c>
      <c r="Q654" t="s">
        <v>33</v>
      </c>
      <c r="R654" t="s">
        <v>34</v>
      </c>
      <c r="W654" s="32">
        <v>-5028.76</v>
      </c>
      <c r="X654" t="s">
        <v>532</v>
      </c>
      <c r="Y654" t="s">
        <v>36</v>
      </c>
      <c r="Z654" t="s">
        <v>36</v>
      </c>
    </row>
    <row r="655" spans="1:26" x14ac:dyDescent="0.3">
      <c r="A655" t="s">
        <v>26</v>
      </c>
      <c r="B655" t="s">
        <v>27</v>
      </c>
      <c r="C655" s="27">
        <v>2021</v>
      </c>
      <c r="D655" s="28">
        <v>11</v>
      </c>
      <c r="E655" t="s">
        <v>28</v>
      </c>
      <c r="F655" t="s">
        <v>502</v>
      </c>
      <c r="G655" s="29">
        <v>44321</v>
      </c>
      <c r="H655" s="30">
        <v>44321</v>
      </c>
      <c r="I655" s="31">
        <v>117</v>
      </c>
      <c r="J655" t="s">
        <v>30</v>
      </c>
      <c r="L655" t="s">
        <v>31</v>
      </c>
      <c r="M655" t="s">
        <v>32</v>
      </c>
      <c r="P655" t="s">
        <v>26</v>
      </c>
      <c r="Q655" t="s">
        <v>33</v>
      </c>
      <c r="R655" t="s">
        <v>34</v>
      </c>
      <c r="W655" s="32">
        <v>-11712</v>
      </c>
      <c r="X655" t="s">
        <v>533</v>
      </c>
      <c r="Y655" t="s">
        <v>36</v>
      </c>
      <c r="Z655" t="s">
        <v>36</v>
      </c>
    </row>
    <row r="656" spans="1:26" x14ac:dyDescent="0.3">
      <c r="A656" t="s">
        <v>26</v>
      </c>
      <c r="B656" t="s">
        <v>27</v>
      </c>
      <c r="C656" s="27">
        <v>2021</v>
      </c>
      <c r="D656" s="28">
        <v>11</v>
      </c>
      <c r="E656" t="s">
        <v>28</v>
      </c>
      <c r="F656" t="s">
        <v>502</v>
      </c>
      <c r="G656" s="29">
        <v>44321</v>
      </c>
      <c r="H656" s="30">
        <v>44321</v>
      </c>
      <c r="I656" s="31">
        <v>118</v>
      </c>
      <c r="J656" t="s">
        <v>30</v>
      </c>
      <c r="L656" t="s">
        <v>31</v>
      </c>
      <c r="M656" t="s">
        <v>32</v>
      </c>
      <c r="P656" t="s">
        <v>26</v>
      </c>
      <c r="Q656" t="s">
        <v>33</v>
      </c>
      <c r="R656" t="s">
        <v>34</v>
      </c>
      <c r="W656" s="32">
        <v>-1646.5</v>
      </c>
      <c r="X656" t="s">
        <v>534</v>
      </c>
      <c r="Y656" t="s">
        <v>36</v>
      </c>
      <c r="Z656" t="s">
        <v>36</v>
      </c>
    </row>
    <row r="657" spans="1:26" x14ac:dyDescent="0.3">
      <c r="A657" t="s">
        <v>26</v>
      </c>
      <c r="B657" t="s">
        <v>27</v>
      </c>
      <c r="C657" s="27">
        <v>2021</v>
      </c>
      <c r="D657" s="28">
        <v>11</v>
      </c>
      <c r="E657" t="s">
        <v>28</v>
      </c>
      <c r="F657" t="s">
        <v>502</v>
      </c>
      <c r="G657" s="29">
        <v>44321</v>
      </c>
      <c r="H657" s="30">
        <v>44321</v>
      </c>
      <c r="I657" s="31">
        <v>119</v>
      </c>
      <c r="J657" t="s">
        <v>30</v>
      </c>
      <c r="L657" t="s">
        <v>31</v>
      </c>
      <c r="M657" t="s">
        <v>32</v>
      </c>
      <c r="P657" t="s">
        <v>26</v>
      </c>
      <c r="Q657" t="s">
        <v>33</v>
      </c>
      <c r="R657" t="s">
        <v>34</v>
      </c>
      <c r="W657" s="32">
        <v>-10906.66</v>
      </c>
      <c r="X657" t="s">
        <v>535</v>
      </c>
      <c r="Y657" t="s">
        <v>36</v>
      </c>
      <c r="Z657" t="s">
        <v>36</v>
      </c>
    </row>
    <row r="658" spans="1:26" x14ac:dyDescent="0.3">
      <c r="A658" t="s">
        <v>26</v>
      </c>
      <c r="B658" t="s">
        <v>27</v>
      </c>
      <c r="C658" s="27">
        <v>2021</v>
      </c>
      <c r="D658" s="28">
        <v>11</v>
      </c>
      <c r="E658" t="s">
        <v>28</v>
      </c>
      <c r="F658" t="s">
        <v>502</v>
      </c>
      <c r="G658" s="29">
        <v>44321</v>
      </c>
      <c r="H658" s="30">
        <v>44321</v>
      </c>
      <c r="I658" s="31">
        <v>144</v>
      </c>
      <c r="J658" t="s">
        <v>30</v>
      </c>
      <c r="K658" t="s">
        <v>37</v>
      </c>
      <c r="L658" t="s">
        <v>38</v>
      </c>
      <c r="M658" t="s">
        <v>39</v>
      </c>
      <c r="P658" t="s">
        <v>26</v>
      </c>
      <c r="Q658" t="s">
        <v>33</v>
      </c>
      <c r="R658" t="s">
        <v>34</v>
      </c>
      <c r="S658" t="s">
        <v>112</v>
      </c>
      <c r="W658" s="32">
        <v>41057.57</v>
      </c>
      <c r="X658" t="s">
        <v>528</v>
      </c>
      <c r="Y658" t="s">
        <v>536</v>
      </c>
      <c r="Z658" t="s">
        <v>36</v>
      </c>
    </row>
    <row r="659" spans="1:26" x14ac:dyDescent="0.3">
      <c r="A659" t="s">
        <v>26</v>
      </c>
      <c r="B659" t="s">
        <v>27</v>
      </c>
      <c r="C659" s="27">
        <v>2021</v>
      </c>
      <c r="D659" s="28">
        <v>11</v>
      </c>
      <c r="E659" t="s">
        <v>28</v>
      </c>
      <c r="F659" t="s">
        <v>502</v>
      </c>
      <c r="G659" s="29">
        <v>44321</v>
      </c>
      <c r="H659" s="30">
        <v>44321</v>
      </c>
      <c r="I659" s="31">
        <v>145</v>
      </c>
      <c r="J659" t="s">
        <v>30</v>
      </c>
      <c r="K659" t="s">
        <v>37</v>
      </c>
      <c r="L659" t="s">
        <v>38</v>
      </c>
      <c r="M659" t="s">
        <v>39</v>
      </c>
      <c r="P659" t="s">
        <v>26</v>
      </c>
      <c r="Q659" t="s">
        <v>33</v>
      </c>
      <c r="R659" t="s">
        <v>34</v>
      </c>
      <c r="S659" t="s">
        <v>103</v>
      </c>
      <c r="W659" s="32">
        <v>23435.5</v>
      </c>
      <c r="X659" t="s">
        <v>503</v>
      </c>
      <c r="Y659" t="s">
        <v>537</v>
      </c>
      <c r="Z659" t="s">
        <v>36</v>
      </c>
    </row>
    <row r="660" spans="1:26" x14ac:dyDescent="0.3">
      <c r="A660" t="s">
        <v>26</v>
      </c>
      <c r="B660" t="s">
        <v>27</v>
      </c>
      <c r="C660" s="27">
        <v>2021</v>
      </c>
      <c r="D660" s="28">
        <v>11</v>
      </c>
      <c r="E660" t="s">
        <v>28</v>
      </c>
      <c r="F660" t="s">
        <v>502</v>
      </c>
      <c r="G660" s="29">
        <v>44321</v>
      </c>
      <c r="H660" s="30">
        <v>44321</v>
      </c>
      <c r="I660" s="31">
        <v>146</v>
      </c>
      <c r="J660" t="s">
        <v>30</v>
      </c>
      <c r="K660" t="s">
        <v>37</v>
      </c>
      <c r="L660" t="s">
        <v>38</v>
      </c>
      <c r="M660" t="s">
        <v>39</v>
      </c>
      <c r="P660" t="s">
        <v>26</v>
      </c>
      <c r="Q660" t="s">
        <v>33</v>
      </c>
      <c r="R660" t="s">
        <v>34</v>
      </c>
      <c r="S660" t="s">
        <v>153</v>
      </c>
      <c r="W660" s="32">
        <v>6677.58</v>
      </c>
      <c r="X660" t="s">
        <v>504</v>
      </c>
      <c r="Y660" t="s">
        <v>154</v>
      </c>
      <c r="Z660" t="s">
        <v>36</v>
      </c>
    </row>
    <row r="661" spans="1:26" x14ac:dyDescent="0.3">
      <c r="A661" t="s">
        <v>26</v>
      </c>
      <c r="B661" t="s">
        <v>27</v>
      </c>
      <c r="C661" s="27">
        <v>2021</v>
      </c>
      <c r="D661" s="28">
        <v>11</v>
      </c>
      <c r="E661" t="s">
        <v>28</v>
      </c>
      <c r="F661" t="s">
        <v>502</v>
      </c>
      <c r="G661" s="29">
        <v>44321</v>
      </c>
      <c r="H661" s="30">
        <v>44321</v>
      </c>
      <c r="I661" s="31">
        <v>147</v>
      </c>
      <c r="J661" t="s">
        <v>30</v>
      </c>
      <c r="K661" t="s">
        <v>37</v>
      </c>
      <c r="L661" t="s">
        <v>38</v>
      </c>
      <c r="M661" t="s">
        <v>39</v>
      </c>
      <c r="P661" t="s">
        <v>26</v>
      </c>
      <c r="Q661" t="s">
        <v>33</v>
      </c>
      <c r="R661" t="s">
        <v>34</v>
      </c>
      <c r="S661" t="s">
        <v>238</v>
      </c>
      <c r="W661" s="32">
        <v>19639.099999999999</v>
      </c>
      <c r="X661" t="s">
        <v>505</v>
      </c>
      <c r="Y661" t="s">
        <v>239</v>
      </c>
      <c r="Z661" t="s">
        <v>36</v>
      </c>
    </row>
    <row r="662" spans="1:26" x14ac:dyDescent="0.3">
      <c r="A662" t="s">
        <v>26</v>
      </c>
      <c r="B662" t="s">
        <v>27</v>
      </c>
      <c r="C662" s="27">
        <v>2021</v>
      </c>
      <c r="D662" s="28">
        <v>11</v>
      </c>
      <c r="E662" t="s">
        <v>28</v>
      </c>
      <c r="F662" t="s">
        <v>502</v>
      </c>
      <c r="G662" s="29">
        <v>44321</v>
      </c>
      <c r="H662" s="30">
        <v>44321</v>
      </c>
      <c r="I662" s="31">
        <v>148</v>
      </c>
      <c r="J662" t="s">
        <v>30</v>
      </c>
      <c r="K662" t="s">
        <v>37</v>
      </c>
      <c r="L662" t="s">
        <v>38</v>
      </c>
      <c r="M662" t="s">
        <v>39</v>
      </c>
      <c r="P662" t="s">
        <v>26</v>
      </c>
      <c r="Q662" t="s">
        <v>33</v>
      </c>
      <c r="R662" t="s">
        <v>34</v>
      </c>
      <c r="S662" t="s">
        <v>353</v>
      </c>
      <c r="W662" s="32">
        <v>10560.48</v>
      </c>
      <c r="X662" t="s">
        <v>506</v>
      </c>
      <c r="Y662" t="s">
        <v>538</v>
      </c>
      <c r="Z662" t="s">
        <v>36</v>
      </c>
    </row>
    <row r="663" spans="1:26" x14ac:dyDescent="0.3">
      <c r="A663" t="s">
        <v>26</v>
      </c>
      <c r="B663" t="s">
        <v>27</v>
      </c>
      <c r="C663" s="27">
        <v>2021</v>
      </c>
      <c r="D663" s="28">
        <v>11</v>
      </c>
      <c r="E663" t="s">
        <v>28</v>
      </c>
      <c r="F663" t="s">
        <v>502</v>
      </c>
      <c r="G663" s="29">
        <v>44321</v>
      </c>
      <c r="H663" s="30">
        <v>44321</v>
      </c>
      <c r="I663" s="31">
        <v>149</v>
      </c>
      <c r="J663" t="s">
        <v>30</v>
      </c>
      <c r="K663" t="s">
        <v>37</v>
      </c>
      <c r="L663" t="s">
        <v>38</v>
      </c>
      <c r="M663" t="s">
        <v>39</v>
      </c>
      <c r="P663" t="s">
        <v>26</v>
      </c>
      <c r="Q663" t="s">
        <v>33</v>
      </c>
      <c r="R663" t="s">
        <v>34</v>
      </c>
      <c r="S663" t="s">
        <v>539</v>
      </c>
      <c r="W663" s="32">
        <v>49192</v>
      </c>
      <c r="X663" t="s">
        <v>507</v>
      </c>
      <c r="Y663" t="s">
        <v>540</v>
      </c>
      <c r="Z663" t="s">
        <v>36</v>
      </c>
    </row>
    <row r="664" spans="1:26" x14ac:dyDescent="0.3">
      <c r="A664" t="s">
        <v>26</v>
      </c>
      <c r="B664" t="s">
        <v>27</v>
      </c>
      <c r="C664" s="27">
        <v>2021</v>
      </c>
      <c r="D664" s="28">
        <v>11</v>
      </c>
      <c r="E664" t="s">
        <v>28</v>
      </c>
      <c r="F664" t="s">
        <v>502</v>
      </c>
      <c r="G664" s="29">
        <v>44321</v>
      </c>
      <c r="H664" s="30">
        <v>44321</v>
      </c>
      <c r="I664" s="31">
        <v>150</v>
      </c>
      <c r="J664" t="s">
        <v>30</v>
      </c>
      <c r="K664" t="s">
        <v>37</v>
      </c>
      <c r="L664" t="s">
        <v>38</v>
      </c>
      <c r="M664" t="s">
        <v>39</v>
      </c>
      <c r="P664" t="s">
        <v>26</v>
      </c>
      <c r="Q664" t="s">
        <v>33</v>
      </c>
      <c r="R664" t="s">
        <v>34</v>
      </c>
      <c r="S664" t="s">
        <v>95</v>
      </c>
      <c r="W664" s="32">
        <v>3380.52</v>
      </c>
      <c r="X664" t="s">
        <v>508</v>
      </c>
      <c r="Y664" t="s">
        <v>541</v>
      </c>
      <c r="Z664" t="s">
        <v>36</v>
      </c>
    </row>
    <row r="665" spans="1:26" x14ac:dyDescent="0.3">
      <c r="A665" t="s">
        <v>26</v>
      </c>
      <c r="B665" t="s">
        <v>27</v>
      </c>
      <c r="C665" s="27">
        <v>2021</v>
      </c>
      <c r="D665" s="28">
        <v>11</v>
      </c>
      <c r="E665" t="s">
        <v>28</v>
      </c>
      <c r="F665" t="s">
        <v>502</v>
      </c>
      <c r="G665" s="29">
        <v>44321</v>
      </c>
      <c r="H665" s="30">
        <v>44321</v>
      </c>
      <c r="I665" s="31">
        <v>160</v>
      </c>
      <c r="J665" t="s">
        <v>30</v>
      </c>
      <c r="K665" t="s">
        <v>37</v>
      </c>
      <c r="L665" t="s">
        <v>38</v>
      </c>
      <c r="M665" t="s">
        <v>39</v>
      </c>
      <c r="P665" t="s">
        <v>26</v>
      </c>
      <c r="Q665" t="s">
        <v>33</v>
      </c>
      <c r="R665" t="s">
        <v>34</v>
      </c>
      <c r="S665" t="s">
        <v>326</v>
      </c>
      <c r="W665" s="32">
        <v>2594.12</v>
      </c>
      <c r="X665" t="s">
        <v>509</v>
      </c>
      <c r="Y665" t="s">
        <v>542</v>
      </c>
      <c r="Z665" t="s">
        <v>36</v>
      </c>
    </row>
    <row r="666" spans="1:26" x14ac:dyDescent="0.3">
      <c r="A666" t="s">
        <v>26</v>
      </c>
      <c r="B666" t="s">
        <v>27</v>
      </c>
      <c r="C666" s="27">
        <v>2021</v>
      </c>
      <c r="D666" s="28">
        <v>11</v>
      </c>
      <c r="E666" t="s">
        <v>28</v>
      </c>
      <c r="F666" t="s">
        <v>502</v>
      </c>
      <c r="G666" s="29">
        <v>44321</v>
      </c>
      <c r="H666" s="30">
        <v>44321</v>
      </c>
      <c r="I666" s="31">
        <v>161</v>
      </c>
      <c r="J666" t="s">
        <v>30</v>
      </c>
      <c r="K666" t="s">
        <v>37</v>
      </c>
      <c r="L666" t="s">
        <v>38</v>
      </c>
      <c r="M666" t="s">
        <v>39</v>
      </c>
      <c r="P666" t="s">
        <v>26</v>
      </c>
      <c r="Q666" t="s">
        <v>33</v>
      </c>
      <c r="R666" t="s">
        <v>34</v>
      </c>
      <c r="S666" t="s">
        <v>72</v>
      </c>
      <c r="W666" s="32">
        <v>12378.6</v>
      </c>
      <c r="X666" t="s">
        <v>513</v>
      </c>
      <c r="Y666" t="s">
        <v>73</v>
      </c>
      <c r="Z666" t="s">
        <v>36</v>
      </c>
    </row>
    <row r="667" spans="1:26" x14ac:dyDescent="0.3">
      <c r="A667" t="s">
        <v>26</v>
      </c>
      <c r="B667" t="s">
        <v>27</v>
      </c>
      <c r="C667" s="27">
        <v>2021</v>
      </c>
      <c r="D667" s="28">
        <v>11</v>
      </c>
      <c r="E667" t="s">
        <v>28</v>
      </c>
      <c r="F667" t="s">
        <v>502</v>
      </c>
      <c r="G667" s="29">
        <v>44321</v>
      </c>
      <c r="H667" s="30">
        <v>44321</v>
      </c>
      <c r="I667" s="31">
        <v>162</v>
      </c>
      <c r="J667" t="s">
        <v>30</v>
      </c>
      <c r="K667" t="s">
        <v>37</v>
      </c>
      <c r="L667" t="s">
        <v>38</v>
      </c>
      <c r="M667" t="s">
        <v>39</v>
      </c>
      <c r="P667" t="s">
        <v>26</v>
      </c>
      <c r="Q667" t="s">
        <v>33</v>
      </c>
      <c r="R667" t="s">
        <v>34</v>
      </c>
      <c r="S667" t="s">
        <v>76</v>
      </c>
      <c r="W667" s="32">
        <v>346.17</v>
      </c>
      <c r="X667" t="s">
        <v>514</v>
      </c>
      <c r="Y667" t="s">
        <v>264</v>
      </c>
      <c r="Z667" t="s">
        <v>36</v>
      </c>
    </row>
    <row r="668" spans="1:26" x14ac:dyDescent="0.3">
      <c r="A668" t="s">
        <v>26</v>
      </c>
      <c r="B668" t="s">
        <v>27</v>
      </c>
      <c r="C668" s="27">
        <v>2021</v>
      </c>
      <c r="D668" s="28">
        <v>11</v>
      </c>
      <c r="E668" t="s">
        <v>28</v>
      </c>
      <c r="F668" t="s">
        <v>502</v>
      </c>
      <c r="G668" s="29">
        <v>44321</v>
      </c>
      <c r="H668" s="30">
        <v>44321</v>
      </c>
      <c r="I668" s="31">
        <v>163</v>
      </c>
      <c r="J668" t="s">
        <v>30</v>
      </c>
      <c r="K668" t="s">
        <v>37</v>
      </c>
      <c r="L668" t="s">
        <v>38</v>
      </c>
      <c r="M668" t="s">
        <v>39</v>
      </c>
      <c r="P668" t="s">
        <v>26</v>
      </c>
      <c r="Q668" t="s">
        <v>33</v>
      </c>
      <c r="R668" t="s">
        <v>34</v>
      </c>
      <c r="S668" t="s">
        <v>543</v>
      </c>
      <c r="W668" s="32">
        <v>32529.07</v>
      </c>
      <c r="X668" t="s">
        <v>515</v>
      </c>
      <c r="Y668" t="s">
        <v>544</v>
      </c>
      <c r="Z668" t="s">
        <v>36</v>
      </c>
    </row>
    <row r="669" spans="1:26" x14ac:dyDescent="0.3">
      <c r="A669" t="s">
        <v>26</v>
      </c>
      <c r="B669" t="s">
        <v>27</v>
      </c>
      <c r="C669" s="27">
        <v>2021</v>
      </c>
      <c r="D669" s="28">
        <v>11</v>
      </c>
      <c r="E669" t="s">
        <v>28</v>
      </c>
      <c r="F669" t="s">
        <v>502</v>
      </c>
      <c r="G669" s="29">
        <v>44321</v>
      </c>
      <c r="H669" s="30">
        <v>44321</v>
      </c>
      <c r="I669" s="31">
        <v>164</v>
      </c>
      <c r="J669" t="s">
        <v>30</v>
      </c>
      <c r="K669" t="s">
        <v>37</v>
      </c>
      <c r="L669" t="s">
        <v>38</v>
      </c>
      <c r="M669" t="s">
        <v>39</v>
      </c>
      <c r="P669" t="s">
        <v>26</v>
      </c>
      <c r="Q669" t="s">
        <v>33</v>
      </c>
      <c r="R669" t="s">
        <v>34</v>
      </c>
      <c r="S669" t="s">
        <v>224</v>
      </c>
      <c r="W669" s="32">
        <v>4726.25</v>
      </c>
      <c r="X669" t="s">
        <v>516</v>
      </c>
      <c r="Y669" t="s">
        <v>225</v>
      </c>
      <c r="Z669" t="s">
        <v>36</v>
      </c>
    </row>
    <row r="670" spans="1:26" x14ac:dyDescent="0.3">
      <c r="A670" t="s">
        <v>26</v>
      </c>
      <c r="B670" t="s">
        <v>27</v>
      </c>
      <c r="C670" s="27">
        <v>2021</v>
      </c>
      <c r="D670" s="28">
        <v>11</v>
      </c>
      <c r="E670" t="s">
        <v>28</v>
      </c>
      <c r="F670" t="s">
        <v>502</v>
      </c>
      <c r="G670" s="29">
        <v>44321</v>
      </c>
      <c r="H670" s="30">
        <v>44321</v>
      </c>
      <c r="I670" s="31">
        <v>165</v>
      </c>
      <c r="J670" t="s">
        <v>30</v>
      </c>
      <c r="K670" t="s">
        <v>37</v>
      </c>
      <c r="L670" t="s">
        <v>38</v>
      </c>
      <c r="M670" t="s">
        <v>39</v>
      </c>
      <c r="P670" t="s">
        <v>26</v>
      </c>
      <c r="Q670" t="s">
        <v>33</v>
      </c>
      <c r="R670" t="s">
        <v>34</v>
      </c>
      <c r="S670" t="s">
        <v>333</v>
      </c>
      <c r="W670" s="32">
        <v>25614.240000000002</v>
      </c>
      <c r="X670" t="s">
        <v>517</v>
      </c>
      <c r="Y670" t="s">
        <v>545</v>
      </c>
      <c r="Z670" t="s">
        <v>36</v>
      </c>
    </row>
    <row r="671" spans="1:26" x14ac:dyDescent="0.3">
      <c r="A671" t="s">
        <v>26</v>
      </c>
      <c r="B671" t="s">
        <v>27</v>
      </c>
      <c r="C671" s="27">
        <v>2021</v>
      </c>
      <c r="D671" s="28">
        <v>11</v>
      </c>
      <c r="E671" t="s">
        <v>28</v>
      </c>
      <c r="F671" t="s">
        <v>502</v>
      </c>
      <c r="G671" s="29">
        <v>44321</v>
      </c>
      <c r="H671" s="30">
        <v>44321</v>
      </c>
      <c r="I671" s="31">
        <v>166</v>
      </c>
      <c r="J671" t="s">
        <v>30</v>
      </c>
      <c r="K671" t="s">
        <v>37</v>
      </c>
      <c r="L671" t="s">
        <v>38</v>
      </c>
      <c r="M671" t="s">
        <v>39</v>
      </c>
      <c r="P671" t="s">
        <v>26</v>
      </c>
      <c r="Q671" t="s">
        <v>33</v>
      </c>
      <c r="R671" t="s">
        <v>34</v>
      </c>
      <c r="S671" t="s">
        <v>336</v>
      </c>
      <c r="W671" s="32">
        <v>5115.3900000000003</v>
      </c>
      <c r="X671" t="s">
        <v>518</v>
      </c>
      <c r="Y671" t="s">
        <v>546</v>
      </c>
      <c r="Z671" t="s">
        <v>36</v>
      </c>
    </row>
    <row r="672" spans="1:26" x14ac:dyDescent="0.3">
      <c r="A672" t="s">
        <v>26</v>
      </c>
      <c r="B672" t="s">
        <v>27</v>
      </c>
      <c r="C672" s="27">
        <v>2021</v>
      </c>
      <c r="D672" s="28">
        <v>11</v>
      </c>
      <c r="E672" t="s">
        <v>28</v>
      </c>
      <c r="F672" t="s">
        <v>502</v>
      </c>
      <c r="G672" s="29">
        <v>44321</v>
      </c>
      <c r="H672" s="30">
        <v>44321</v>
      </c>
      <c r="I672" s="31">
        <v>181</v>
      </c>
      <c r="J672" t="s">
        <v>30</v>
      </c>
      <c r="K672" t="s">
        <v>37</v>
      </c>
      <c r="L672" t="s">
        <v>38</v>
      </c>
      <c r="M672" t="s">
        <v>39</v>
      </c>
      <c r="P672" t="s">
        <v>26</v>
      </c>
      <c r="Q672" t="s">
        <v>33</v>
      </c>
      <c r="R672" t="s">
        <v>34</v>
      </c>
      <c r="S672" t="s">
        <v>262</v>
      </c>
      <c r="W672" s="32">
        <v>18530.79</v>
      </c>
      <c r="X672" t="s">
        <v>519</v>
      </c>
      <c r="Y672" t="s">
        <v>547</v>
      </c>
      <c r="Z672" t="s">
        <v>36</v>
      </c>
    </row>
    <row r="673" spans="1:26" x14ac:dyDescent="0.3">
      <c r="A673" t="s">
        <v>26</v>
      </c>
      <c r="B673" t="s">
        <v>27</v>
      </c>
      <c r="C673" s="27">
        <v>2021</v>
      </c>
      <c r="D673" s="28">
        <v>11</v>
      </c>
      <c r="E673" t="s">
        <v>28</v>
      </c>
      <c r="F673" t="s">
        <v>502</v>
      </c>
      <c r="G673" s="29">
        <v>44321</v>
      </c>
      <c r="H673" s="30">
        <v>44321</v>
      </c>
      <c r="I673" s="31">
        <v>182</v>
      </c>
      <c r="J673" t="s">
        <v>30</v>
      </c>
      <c r="K673" t="s">
        <v>37</v>
      </c>
      <c r="L673" t="s">
        <v>38</v>
      </c>
      <c r="M673" t="s">
        <v>39</v>
      </c>
      <c r="P673" t="s">
        <v>26</v>
      </c>
      <c r="Q673" t="s">
        <v>33</v>
      </c>
      <c r="R673" t="s">
        <v>34</v>
      </c>
      <c r="S673" t="s">
        <v>97</v>
      </c>
      <c r="W673" s="32">
        <v>8656.16</v>
      </c>
      <c r="X673" t="s">
        <v>520</v>
      </c>
      <c r="Y673" t="s">
        <v>548</v>
      </c>
      <c r="Z673" t="s">
        <v>36</v>
      </c>
    </row>
    <row r="674" spans="1:26" x14ac:dyDescent="0.3">
      <c r="A674" t="s">
        <v>26</v>
      </c>
      <c r="B674" t="s">
        <v>27</v>
      </c>
      <c r="C674" s="27">
        <v>2021</v>
      </c>
      <c r="D674" s="28">
        <v>11</v>
      </c>
      <c r="E674" t="s">
        <v>28</v>
      </c>
      <c r="F674" t="s">
        <v>502</v>
      </c>
      <c r="G674" s="29">
        <v>44321</v>
      </c>
      <c r="H674" s="30">
        <v>44321</v>
      </c>
      <c r="I674" s="31">
        <v>183</v>
      </c>
      <c r="J674" t="s">
        <v>30</v>
      </c>
      <c r="K674" t="s">
        <v>37</v>
      </c>
      <c r="L674" t="s">
        <v>38</v>
      </c>
      <c r="M674" t="s">
        <v>39</v>
      </c>
      <c r="P674" t="s">
        <v>26</v>
      </c>
      <c r="Q674" t="s">
        <v>33</v>
      </c>
      <c r="R674" t="s">
        <v>34</v>
      </c>
      <c r="S674" t="s">
        <v>224</v>
      </c>
      <c r="W674" s="32">
        <v>6167.72</v>
      </c>
      <c r="X674" t="s">
        <v>521</v>
      </c>
      <c r="Y674" t="s">
        <v>226</v>
      </c>
      <c r="Z674" t="s">
        <v>36</v>
      </c>
    </row>
    <row r="675" spans="1:26" x14ac:dyDescent="0.3">
      <c r="A675" t="s">
        <v>26</v>
      </c>
      <c r="B675" t="s">
        <v>27</v>
      </c>
      <c r="C675" s="27">
        <v>2021</v>
      </c>
      <c r="D675" s="28">
        <v>11</v>
      </c>
      <c r="E675" t="s">
        <v>28</v>
      </c>
      <c r="F675" t="s">
        <v>502</v>
      </c>
      <c r="G675" s="29">
        <v>44321</v>
      </c>
      <c r="H675" s="30">
        <v>44321</v>
      </c>
      <c r="I675" s="31">
        <v>184</v>
      </c>
      <c r="J675" t="s">
        <v>30</v>
      </c>
      <c r="K675" t="s">
        <v>37</v>
      </c>
      <c r="L675" t="s">
        <v>38</v>
      </c>
      <c r="M675" t="s">
        <v>39</v>
      </c>
      <c r="P675" t="s">
        <v>26</v>
      </c>
      <c r="Q675" t="s">
        <v>33</v>
      </c>
      <c r="R675" t="s">
        <v>34</v>
      </c>
      <c r="S675" t="s">
        <v>83</v>
      </c>
      <c r="W675" s="32">
        <v>640.69000000000005</v>
      </c>
      <c r="X675" t="s">
        <v>522</v>
      </c>
      <c r="Y675" t="s">
        <v>549</v>
      </c>
      <c r="Z675" t="s">
        <v>36</v>
      </c>
    </row>
    <row r="676" spans="1:26" x14ac:dyDescent="0.3">
      <c r="A676" t="s">
        <v>26</v>
      </c>
      <c r="B676" t="s">
        <v>27</v>
      </c>
      <c r="C676" s="27">
        <v>2021</v>
      </c>
      <c r="D676" s="28">
        <v>11</v>
      </c>
      <c r="E676" t="s">
        <v>28</v>
      </c>
      <c r="F676" t="s">
        <v>502</v>
      </c>
      <c r="G676" s="29">
        <v>44321</v>
      </c>
      <c r="H676" s="30">
        <v>44321</v>
      </c>
      <c r="I676" s="31">
        <v>185</v>
      </c>
      <c r="J676" t="s">
        <v>30</v>
      </c>
      <c r="K676" t="s">
        <v>37</v>
      </c>
      <c r="L676" t="s">
        <v>38</v>
      </c>
      <c r="M676" t="s">
        <v>39</v>
      </c>
      <c r="P676" t="s">
        <v>26</v>
      </c>
      <c r="Q676" t="s">
        <v>33</v>
      </c>
      <c r="R676" t="s">
        <v>34</v>
      </c>
      <c r="S676" t="s">
        <v>232</v>
      </c>
      <c r="W676" s="32">
        <v>34495</v>
      </c>
      <c r="X676" t="s">
        <v>523</v>
      </c>
      <c r="Y676" t="s">
        <v>550</v>
      </c>
      <c r="Z676" t="s">
        <v>36</v>
      </c>
    </row>
    <row r="677" spans="1:26" x14ac:dyDescent="0.3">
      <c r="A677" t="s">
        <v>26</v>
      </c>
      <c r="B677" t="s">
        <v>27</v>
      </c>
      <c r="C677" s="27">
        <v>2021</v>
      </c>
      <c r="D677" s="28">
        <v>11</v>
      </c>
      <c r="E677" t="s">
        <v>28</v>
      </c>
      <c r="F677" t="s">
        <v>502</v>
      </c>
      <c r="G677" s="29">
        <v>44321</v>
      </c>
      <c r="H677" s="30">
        <v>44321</v>
      </c>
      <c r="I677" s="31">
        <v>186</v>
      </c>
      <c r="J677" t="s">
        <v>30</v>
      </c>
      <c r="K677" t="s">
        <v>37</v>
      </c>
      <c r="L677" t="s">
        <v>38</v>
      </c>
      <c r="M677" t="s">
        <v>39</v>
      </c>
      <c r="P677" t="s">
        <v>26</v>
      </c>
      <c r="Q677" t="s">
        <v>33</v>
      </c>
      <c r="R677" t="s">
        <v>34</v>
      </c>
      <c r="S677" t="s">
        <v>551</v>
      </c>
      <c r="W677" s="32">
        <v>43926.32</v>
      </c>
      <c r="X677" t="s">
        <v>524</v>
      </c>
      <c r="Y677" t="s">
        <v>552</v>
      </c>
      <c r="Z677" t="s">
        <v>36</v>
      </c>
    </row>
    <row r="678" spans="1:26" x14ac:dyDescent="0.3">
      <c r="A678" t="s">
        <v>26</v>
      </c>
      <c r="B678" t="s">
        <v>27</v>
      </c>
      <c r="C678" s="27">
        <v>2021</v>
      </c>
      <c r="D678" s="28">
        <v>11</v>
      </c>
      <c r="E678" t="s">
        <v>28</v>
      </c>
      <c r="F678" t="s">
        <v>502</v>
      </c>
      <c r="G678" s="29">
        <v>44321</v>
      </c>
      <c r="H678" s="30">
        <v>44321</v>
      </c>
      <c r="I678" s="31">
        <v>200</v>
      </c>
      <c r="J678" t="s">
        <v>30</v>
      </c>
      <c r="K678" t="s">
        <v>37</v>
      </c>
      <c r="L678" t="s">
        <v>38</v>
      </c>
      <c r="M678" t="s">
        <v>39</v>
      </c>
      <c r="P678" t="s">
        <v>26</v>
      </c>
      <c r="Q678" t="s">
        <v>33</v>
      </c>
      <c r="R678" t="s">
        <v>34</v>
      </c>
      <c r="S678" t="s">
        <v>443</v>
      </c>
      <c r="W678" s="32">
        <v>49883.43</v>
      </c>
      <c r="X678" t="s">
        <v>527</v>
      </c>
      <c r="Y678" t="s">
        <v>553</v>
      </c>
      <c r="Z678" t="s">
        <v>36</v>
      </c>
    </row>
    <row r="679" spans="1:26" x14ac:dyDescent="0.3">
      <c r="A679" t="s">
        <v>26</v>
      </c>
      <c r="B679" t="s">
        <v>27</v>
      </c>
      <c r="C679" s="27">
        <v>2021</v>
      </c>
      <c r="D679" s="28">
        <v>11</v>
      </c>
      <c r="E679" t="s">
        <v>28</v>
      </c>
      <c r="F679" t="s">
        <v>502</v>
      </c>
      <c r="G679" s="29">
        <v>44321</v>
      </c>
      <c r="H679" s="30">
        <v>44321</v>
      </c>
      <c r="I679" s="31">
        <v>201</v>
      </c>
      <c r="J679" t="s">
        <v>30</v>
      </c>
      <c r="K679" t="s">
        <v>37</v>
      </c>
      <c r="L679" t="s">
        <v>38</v>
      </c>
      <c r="M679" t="s">
        <v>39</v>
      </c>
      <c r="P679" t="s">
        <v>26</v>
      </c>
      <c r="Q679" t="s">
        <v>33</v>
      </c>
      <c r="R679" t="s">
        <v>34</v>
      </c>
      <c r="S679" t="s">
        <v>236</v>
      </c>
      <c r="W679" s="32">
        <v>1230.02</v>
      </c>
      <c r="X679" t="s">
        <v>529</v>
      </c>
      <c r="Y679" t="s">
        <v>554</v>
      </c>
      <c r="Z679" t="s">
        <v>36</v>
      </c>
    </row>
    <row r="680" spans="1:26" x14ac:dyDescent="0.3">
      <c r="A680" t="s">
        <v>26</v>
      </c>
      <c r="B680" t="s">
        <v>27</v>
      </c>
      <c r="C680" s="27">
        <v>2021</v>
      </c>
      <c r="D680" s="28">
        <v>11</v>
      </c>
      <c r="E680" t="s">
        <v>28</v>
      </c>
      <c r="F680" t="s">
        <v>502</v>
      </c>
      <c r="G680" s="29">
        <v>44321</v>
      </c>
      <c r="H680" s="30">
        <v>44321</v>
      </c>
      <c r="I680" s="31">
        <v>217</v>
      </c>
      <c r="J680" t="s">
        <v>30</v>
      </c>
      <c r="K680" t="s">
        <v>37</v>
      </c>
      <c r="L680" t="s">
        <v>82</v>
      </c>
      <c r="M680" t="s">
        <v>39</v>
      </c>
      <c r="P680" t="s">
        <v>26</v>
      </c>
      <c r="Q680" t="s">
        <v>33</v>
      </c>
      <c r="R680" t="s">
        <v>34</v>
      </c>
      <c r="S680" t="s">
        <v>89</v>
      </c>
      <c r="W680" s="32">
        <v>10906.66</v>
      </c>
      <c r="X680" t="s">
        <v>535</v>
      </c>
      <c r="Y680" t="s">
        <v>90</v>
      </c>
      <c r="Z680" t="s">
        <v>36</v>
      </c>
    </row>
    <row r="681" spans="1:26" x14ac:dyDescent="0.3">
      <c r="A681" t="s">
        <v>26</v>
      </c>
      <c r="B681" t="s">
        <v>27</v>
      </c>
      <c r="C681" s="27">
        <v>2021</v>
      </c>
      <c r="D681" s="28">
        <v>11</v>
      </c>
      <c r="E681" t="s">
        <v>28</v>
      </c>
      <c r="F681" t="s">
        <v>502</v>
      </c>
      <c r="G681" s="29">
        <v>44321</v>
      </c>
      <c r="H681" s="30">
        <v>44321</v>
      </c>
      <c r="I681" s="31">
        <v>218</v>
      </c>
      <c r="J681" t="s">
        <v>30</v>
      </c>
      <c r="K681" t="s">
        <v>37</v>
      </c>
      <c r="L681" t="s">
        <v>82</v>
      </c>
      <c r="M681" t="s">
        <v>39</v>
      </c>
      <c r="P681" t="s">
        <v>26</v>
      </c>
      <c r="Q681" t="s">
        <v>33</v>
      </c>
      <c r="R681" t="s">
        <v>34</v>
      </c>
      <c r="S681" t="s">
        <v>91</v>
      </c>
      <c r="W681" s="32">
        <v>4822.26</v>
      </c>
      <c r="X681" t="s">
        <v>510</v>
      </c>
      <c r="Y681" t="s">
        <v>92</v>
      </c>
      <c r="Z681" t="s">
        <v>36</v>
      </c>
    </row>
    <row r="682" spans="1:26" x14ac:dyDescent="0.3">
      <c r="A682" t="s">
        <v>26</v>
      </c>
      <c r="B682" t="s">
        <v>27</v>
      </c>
      <c r="C682" s="27">
        <v>2021</v>
      </c>
      <c r="D682" s="28">
        <v>11</v>
      </c>
      <c r="E682" t="s">
        <v>28</v>
      </c>
      <c r="F682" t="s">
        <v>502</v>
      </c>
      <c r="G682" s="29">
        <v>44321</v>
      </c>
      <c r="H682" s="30">
        <v>44321</v>
      </c>
      <c r="I682" s="31">
        <v>219</v>
      </c>
      <c r="J682" t="s">
        <v>30</v>
      </c>
      <c r="K682" t="s">
        <v>37</v>
      </c>
      <c r="L682" t="s">
        <v>82</v>
      </c>
      <c r="M682" t="s">
        <v>39</v>
      </c>
      <c r="P682" t="s">
        <v>26</v>
      </c>
      <c r="Q682" t="s">
        <v>33</v>
      </c>
      <c r="R682" t="s">
        <v>34</v>
      </c>
      <c r="S682" t="s">
        <v>272</v>
      </c>
      <c r="W682" s="32">
        <v>9200</v>
      </c>
      <c r="X682" t="s">
        <v>511</v>
      </c>
      <c r="Y682" t="s">
        <v>273</v>
      </c>
      <c r="Z682" t="s">
        <v>36</v>
      </c>
    </row>
    <row r="683" spans="1:26" x14ac:dyDescent="0.3">
      <c r="A683" t="s">
        <v>26</v>
      </c>
      <c r="B683" t="s">
        <v>27</v>
      </c>
      <c r="C683" s="27">
        <v>2021</v>
      </c>
      <c r="D683" s="28">
        <v>11</v>
      </c>
      <c r="E683" t="s">
        <v>28</v>
      </c>
      <c r="F683" t="s">
        <v>502</v>
      </c>
      <c r="G683" s="29">
        <v>44321</v>
      </c>
      <c r="H683" s="30">
        <v>44321</v>
      </c>
      <c r="I683" s="31">
        <v>220</v>
      </c>
      <c r="J683" t="s">
        <v>30</v>
      </c>
      <c r="K683" t="s">
        <v>37</v>
      </c>
      <c r="L683" t="s">
        <v>82</v>
      </c>
      <c r="M683" t="s">
        <v>39</v>
      </c>
      <c r="P683" t="s">
        <v>26</v>
      </c>
      <c r="Q683" t="s">
        <v>33</v>
      </c>
      <c r="R683" t="s">
        <v>34</v>
      </c>
      <c r="S683" t="s">
        <v>234</v>
      </c>
      <c r="W683" s="32">
        <v>8074.41</v>
      </c>
      <c r="X683" t="s">
        <v>512</v>
      </c>
      <c r="Y683" t="s">
        <v>235</v>
      </c>
      <c r="Z683" t="s">
        <v>36</v>
      </c>
    </row>
    <row r="684" spans="1:26" x14ac:dyDescent="0.3">
      <c r="A684" t="s">
        <v>26</v>
      </c>
      <c r="B684" t="s">
        <v>27</v>
      </c>
      <c r="C684" s="27">
        <v>2021</v>
      </c>
      <c r="D684" s="28">
        <v>11</v>
      </c>
      <c r="E684" t="s">
        <v>28</v>
      </c>
      <c r="F684" t="s">
        <v>502</v>
      </c>
      <c r="G684" s="29">
        <v>44321</v>
      </c>
      <c r="H684" s="30">
        <v>44321</v>
      </c>
      <c r="I684" s="31">
        <v>222</v>
      </c>
      <c r="J684" t="s">
        <v>30</v>
      </c>
      <c r="K684" t="s">
        <v>37</v>
      </c>
      <c r="L684" t="s">
        <v>82</v>
      </c>
      <c r="M684" t="s">
        <v>39</v>
      </c>
      <c r="P684" t="s">
        <v>26</v>
      </c>
      <c r="Q684" t="s">
        <v>33</v>
      </c>
      <c r="R684" t="s">
        <v>34</v>
      </c>
      <c r="S684" t="s">
        <v>116</v>
      </c>
      <c r="W684" s="32">
        <v>273.01</v>
      </c>
      <c r="X684" t="s">
        <v>525</v>
      </c>
      <c r="Y684" t="s">
        <v>555</v>
      </c>
      <c r="Z684" t="s">
        <v>36</v>
      </c>
    </row>
    <row r="685" spans="1:26" x14ac:dyDescent="0.3">
      <c r="A685" t="s">
        <v>26</v>
      </c>
      <c r="B685" t="s">
        <v>27</v>
      </c>
      <c r="C685" s="27">
        <v>2021</v>
      </c>
      <c r="D685" s="28">
        <v>11</v>
      </c>
      <c r="E685" t="s">
        <v>28</v>
      </c>
      <c r="F685" t="s">
        <v>502</v>
      </c>
      <c r="G685" s="29">
        <v>44321</v>
      </c>
      <c r="H685" s="30">
        <v>44321</v>
      </c>
      <c r="I685" s="31">
        <v>223</v>
      </c>
      <c r="J685" t="s">
        <v>30</v>
      </c>
      <c r="K685" t="s">
        <v>37</v>
      </c>
      <c r="L685" t="s">
        <v>82</v>
      </c>
      <c r="M685" t="s">
        <v>39</v>
      </c>
      <c r="P685" t="s">
        <v>26</v>
      </c>
      <c r="Q685" t="s">
        <v>33</v>
      </c>
      <c r="R685" t="s">
        <v>34</v>
      </c>
      <c r="S685" t="s">
        <v>556</v>
      </c>
      <c r="W685" s="32">
        <v>21700.9</v>
      </c>
      <c r="X685" t="s">
        <v>526</v>
      </c>
      <c r="Y685" t="s">
        <v>557</v>
      </c>
      <c r="Z685" t="s">
        <v>36</v>
      </c>
    </row>
    <row r="686" spans="1:26" x14ac:dyDescent="0.3">
      <c r="A686" t="s">
        <v>26</v>
      </c>
      <c r="B686" t="s">
        <v>27</v>
      </c>
      <c r="C686" s="27">
        <v>2021</v>
      </c>
      <c r="D686" s="28">
        <v>11</v>
      </c>
      <c r="E686" t="s">
        <v>28</v>
      </c>
      <c r="F686" t="s">
        <v>502</v>
      </c>
      <c r="G686" s="29">
        <v>44321</v>
      </c>
      <c r="H686" s="30">
        <v>44321</v>
      </c>
      <c r="I686" s="31">
        <v>224</v>
      </c>
      <c r="J686" t="s">
        <v>30</v>
      </c>
      <c r="K686" t="s">
        <v>37</v>
      </c>
      <c r="L686" t="s">
        <v>82</v>
      </c>
      <c r="M686" t="s">
        <v>39</v>
      </c>
      <c r="P686" t="s">
        <v>26</v>
      </c>
      <c r="Q686" t="s">
        <v>33</v>
      </c>
      <c r="R686" t="s">
        <v>34</v>
      </c>
      <c r="S686" t="s">
        <v>85</v>
      </c>
      <c r="W686" s="32">
        <v>2107.9699999999998</v>
      </c>
      <c r="X686" t="s">
        <v>530</v>
      </c>
      <c r="Y686" t="s">
        <v>86</v>
      </c>
      <c r="Z686" t="s">
        <v>36</v>
      </c>
    </row>
    <row r="687" spans="1:26" x14ac:dyDescent="0.3">
      <c r="A687" t="s">
        <v>26</v>
      </c>
      <c r="B687" t="s">
        <v>27</v>
      </c>
      <c r="C687" s="27">
        <v>2021</v>
      </c>
      <c r="D687" s="28">
        <v>11</v>
      </c>
      <c r="E687" t="s">
        <v>28</v>
      </c>
      <c r="F687" t="s">
        <v>502</v>
      </c>
      <c r="G687" s="29">
        <v>44321</v>
      </c>
      <c r="H687" s="30">
        <v>44321</v>
      </c>
      <c r="I687" s="31">
        <v>225</v>
      </c>
      <c r="J687" t="s">
        <v>30</v>
      </c>
      <c r="K687" t="s">
        <v>37</v>
      </c>
      <c r="L687" t="s">
        <v>82</v>
      </c>
      <c r="M687" t="s">
        <v>39</v>
      </c>
      <c r="P687" t="s">
        <v>26</v>
      </c>
      <c r="Q687" t="s">
        <v>33</v>
      </c>
      <c r="R687" t="s">
        <v>34</v>
      </c>
      <c r="S687" t="s">
        <v>87</v>
      </c>
      <c r="W687" s="32">
        <v>47.16</v>
      </c>
      <c r="X687" t="s">
        <v>531</v>
      </c>
      <c r="Y687" t="s">
        <v>88</v>
      </c>
      <c r="Z687" t="s">
        <v>36</v>
      </c>
    </row>
    <row r="688" spans="1:26" x14ac:dyDescent="0.3">
      <c r="A688" t="s">
        <v>26</v>
      </c>
      <c r="B688" t="s">
        <v>27</v>
      </c>
      <c r="C688" s="27">
        <v>2021</v>
      </c>
      <c r="D688" s="28">
        <v>11</v>
      </c>
      <c r="E688" t="s">
        <v>28</v>
      </c>
      <c r="F688" t="s">
        <v>502</v>
      </c>
      <c r="G688" s="29">
        <v>44321</v>
      </c>
      <c r="H688" s="30">
        <v>44321</v>
      </c>
      <c r="I688" s="31">
        <v>226</v>
      </c>
      <c r="J688" t="s">
        <v>30</v>
      </c>
      <c r="K688" t="s">
        <v>37</v>
      </c>
      <c r="L688" t="s">
        <v>82</v>
      </c>
      <c r="M688" t="s">
        <v>39</v>
      </c>
      <c r="P688" t="s">
        <v>26</v>
      </c>
      <c r="Q688" t="s">
        <v>33</v>
      </c>
      <c r="R688" t="s">
        <v>34</v>
      </c>
      <c r="S688" t="s">
        <v>558</v>
      </c>
      <c r="W688" s="32">
        <v>5028.76</v>
      </c>
      <c r="X688" t="s">
        <v>532</v>
      </c>
      <c r="Y688" t="s">
        <v>559</v>
      </c>
      <c r="Z688" t="s">
        <v>36</v>
      </c>
    </row>
    <row r="689" spans="1:26" x14ac:dyDescent="0.3">
      <c r="A689" t="s">
        <v>26</v>
      </c>
      <c r="B689" t="s">
        <v>27</v>
      </c>
      <c r="C689" s="27">
        <v>2021</v>
      </c>
      <c r="D689" s="28">
        <v>11</v>
      </c>
      <c r="E689" t="s">
        <v>28</v>
      </c>
      <c r="F689" t="s">
        <v>502</v>
      </c>
      <c r="G689" s="29">
        <v>44321</v>
      </c>
      <c r="H689" s="30">
        <v>44321</v>
      </c>
      <c r="I689" s="31">
        <v>227</v>
      </c>
      <c r="J689" t="s">
        <v>30</v>
      </c>
      <c r="K689" t="s">
        <v>37</v>
      </c>
      <c r="L689" t="s">
        <v>82</v>
      </c>
      <c r="M689" t="s">
        <v>39</v>
      </c>
      <c r="P689" t="s">
        <v>26</v>
      </c>
      <c r="Q689" t="s">
        <v>33</v>
      </c>
      <c r="R689" t="s">
        <v>34</v>
      </c>
      <c r="S689" t="s">
        <v>560</v>
      </c>
      <c r="W689" s="32">
        <v>11712</v>
      </c>
      <c r="X689" t="s">
        <v>533</v>
      </c>
      <c r="Y689" t="s">
        <v>561</v>
      </c>
      <c r="Z689" t="s">
        <v>36</v>
      </c>
    </row>
    <row r="690" spans="1:26" x14ac:dyDescent="0.3">
      <c r="A690" t="s">
        <v>26</v>
      </c>
      <c r="B690" t="s">
        <v>27</v>
      </c>
      <c r="C690" s="27">
        <v>2021</v>
      </c>
      <c r="D690" s="28">
        <v>11</v>
      </c>
      <c r="E690" t="s">
        <v>28</v>
      </c>
      <c r="F690" t="s">
        <v>502</v>
      </c>
      <c r="G690" s="29">
        <v>44321</v>
      </c>
      <c r="H690" s="30">
        <v>44321</v>
      </c>
      <c r="I690" s="31">
        <v>228</v>
      </c>
      <c r="J690" t="s">
        <v>30</v>
      </c>
      <c r="K690" t="s">
        <v>37</v>
      </c>
      <c r="L690" t="s">
        <v>82</v>
      </c>
      <c r="M690" t="s">
        <v>39</v>
      </c>
      <c r="P690" t="s">
        <v>26</v>
      </c>
      <c r="Q690" t="s">
        <v>33</v>
      </c>
      <c r="R690" t="s">
        <v>34</v>
      </c>
      <c r="S690" t="s">
        <v>91</v>
      </c>
      <c r="W690" s="32">
        <v>1646.5</v>
      </c>
      <c r="X690" t="s">
        <v>534</v>
      </c>
      <c r="Y690" t="s">
        <v>279</v>
      </c>
      <c r="Z690" t="s">
        <v>36</v>
      </c>
    </row>
    <row r="691" spans="1:26" x14ac:dyDescent="0.3">
      <c r="A691" t="s">
        <v>26</v>
      </c>
      <c r="B691" t="s">
        <v>27</v>
      </c>
      <c r="C691" s="27">
        <v>2021</v>
      </c>
      <c r="D691" s="28">
        <v>11</v>
      </c>
      <c r="E691" t="s">
        <v>28</v>
      </c>
      <c r="F691" t="s">
        <v>562</v>
      </c>
      <c r="G691" s="29">
        <v>44321</v>
      </c>
      <c r="H691" s="30">
        <v>44321</v>
      </c>
      <c r="I691" s="31">
        <v>69</v>
      </c>
      <c r="J691" t="s">
        <v>30</v>
      </c>
      <c r="L691" t="s">
        <v>43</v>
      </c>
      <c r="M691" t="s">
        <v>32</v>
      </c>
      <c r="P691" t="s">
        <v>26</v>
      </c>
      <c r="Q691" t="s">
        <v>33</v>
      </c>
      <c r="R691" t="s">
        <v>34</v>
      </c>
      <c r="W691" s="32">
        <v>-23435.5</v>
      </c>
      <c r="X691" t="s">
        <v>503</v>
      </c>
      <c r="Y691" t="s">
        <v>44</v>
      </c>
      <c r="Z691" t="s">
        <v>45</v>
      </c>
    </row>
    <row r="692" spans="1:26" x14ac:dyDescent="0.3">
      <c r="A692" t="s">
        <v>26</v>
      </c>
      <c r="B692" t="s">
        <v>27</v>
      </c>
      <c r="C692" s="27">
        <v>2021</v>
      </c>
      <c r="D692" s="28">
        <v>11</v>
      </c>
      <c r="E692" t="s">
        <v>28</v>
      </c>
      <c r="F692" t="s">
        <v>562</v>
      </c>
      <c r="G692" s="29">
        <v>44321</v>
      </c>
      <c r="H692" s="30">
        <v>44321</v>
      </c>
      <c r="I692" s="31">
        <v>77</v>
      </c>
      <c r="J692" t="s">
        <v>30</v>
      </c>
      <c r="L692" t="s">
        <v>43</v>
      </c>
      <c r="M692" t="s">
        <v>32</v>
      </c>
      <c r="P692" t="s">
        <v>26</v>
      </c>
      <c r="Q692" t="s">
        <v>33</v>
      </c>
      <c r="R692" t="s">
        <v>34</v>
      </c>
      <c r="W692" s="32">
        <v>-49883.43</v>
      </c>
      <c r="X692" t="s">
        <v>527</v>
      </c>
      <c r="Y692" t="s">
        <v>44</v>
      </c>
      <c r="Z692" t="s">
        <v>45</v>
      </c>
    </row>
    <row r="693" spans="1:26" x14ac:dyDescent="0.3">
      <c r="A693" t="s">
        <v>26</v>
      </c>
      <c r="B693" t="s">
        <v>27</v>
      </c>
      <c r="C693" s="27">
        <v>2021</v>
      </c>
      <c r="D693" s="28">
        <v>11</v>
      </c>
      <c r="E693" t="s">
        <v>28</v>
      </c>
      <c r="F693" t="s">
        <v>562</v>
      </c>
      <c r="G693" s="29">
        <v>44321</v>
      </c>
      <c r="H693" s="30">
        <v>44321</v>
      </c>
      <c r="I693" s="31">
        <v>78</v>
      </c>
      <c r="J693" t="s">
        <v>30</v>
      </c>
      <c r="L693" t="s">
        <v>43</v>
      </c>
      <c r="M693" t="s">
        <v>32</v>
      </c>
      <c r="P693" t="s">
        <v>26</v>
      </c>
      <c r="Q693" t="s">
        <v>33</v>
      </c>
      <c r="R693" t="s">
        <v>34</v>
      </c>
      <c r="W693" s="32">
        <v>-41057.57</v>
      </c>
      <c r="X693" t="s">
        <v>528</v>
      </c>
      <c r="Y693" t="s">
        <v>44</v>
      </c>
      <c r="Z693" t="s">
        <v>45</v>
      </c>
    </row>
    <row r="694" spans="1:26" x14ac:dyDescent="0.3">
      <c r="A694" t="s">
        <v>26</v>
      </c>
      <c r="B694" t="s">
        <v>27</v>
      </c>
      <c r="C694" s="27">
        <v>2021</v>
      </c>
      <c r="D694" s="28">
        <v>11</v>
      </c>
      <c r="E694" t="s">
        <v>28</v>
      </c>
      <c r="F694" t="s">
        <v>562</v>
      </c>
      <c r="G694" s="29">
        <v>44321</v>
      </c>
      <c r="H694" s="30">
        <v>44321</v>
      </c>
      <c r="I694" s="31">
        <v>79</v>
      </c>
      <c r="J694" t="s">
        <v>30</v>
      </c>
      <c r="L694" t="s">
        <v>43</v>
      </c>
      <c r="M694" t="s">
        <v>32</v>
      </c>
      <c r="P694" t="s">
        <v>26</v>
      </c>
      <c r="Q694" t="s">
        <v>33</v>
      </c>
      <c r="R694" t="s">
        <v>34</v>
      </c>
      <c r="W694" s="32">
        <v>-6677.58</v>
      </c>
      <c r="X694" t="s">
        <v>504</v>
      </c>
      <c r="Y694" t="s">
        <v>44</v>
      </c>
      <c r="Z694" t="s">
        <v>45</v>
      </c>
    </row>
    <row r="695" spans="1:26" x14ac:dyDescent="0.3">
      <c r="A695" t="s">
        <v>26</v>
      </c>
      <c r="B695" t="s">
        <v>27</v>
      </c>
      <c r="C695" s="27">
        <v>2021</v>
      </c>
      <c r="D695" s="28">
        <v>11</v>
      </c>
      <c r="E695" t="s">
        <v>28</v>
      </c>
      <c r="F695" t="s">
        <v>562</v>
      </c>
      <c r="G695" s="29">
        <v>44321</v>
      </c>
      <c r="H695" s="30">
        <v>44321</v>
      </c>
      <c r="I695" s="31">
        <v>80</v>
      </c>
      <c r="J695" t="s">
        <v>30</v>
      </c>
      <c r="L695" t="s">
        <v>43</v>
      </c>
      <c r="M695" t="s">
        <v>32</v>
      </c>
      <c r="P695" t="s">
        <v>26</v>
      </c>
      <c r="Q695" t="s">
        <v>33</v>
      </c>
      <c r="R695" t="s">
        <v>34</v>
      </c>
      <c r="W695" s="32">
        <v>-19639.099999999999</v>
      </c>
      <c r="X695" t="s">
        <v>505</v>
      </c>
      <c r="Y695" t="s">
        <v>44</v>
      </c>
      <c r="Z695" t="s">
        <v>45</v>
      </c>
    </row>
    <row r="696" spans="1:26" x14ac:dyDescent="0.3">
      <c r="A696" t="s">
        <v>26</v>
      </c>
      <c r="B696" t="s">
        <v>27</v>
      </c>
      <c r="C696" s="27">
        <v>2021</v>
      </c>
      <c r="D696" s="28">
        <v>11</v>
      </c>
      <c r="E696" t="s">
        <v>28</v>
      </c>
      <c r="F696" t="s">
        <v>562</v>
      </c>
      <c r="G696" s="29">
        <v>44321</v>
      </c>
      <c r="H696" s="30">
        <v>44321</v>
      </c>
      <c r="I696" s="31">
        <v>81</v>
      </c>
      <c r="J696" t="s">
        <v>30</v>
      </c>
      <c r="L696" t="s">
        <v>43</v>
      </c>
      <c r="M696" t="s">
        <v>32</v>
      </c>
      <c r="P696" t="s">
        <v>26</v>
      </c>
      <c r="Q696" t="s">
        <v>33</v>
      </c>
      <c r="R696" t="s">
        <v>34</v>
      </c>
      <c r="W696" s="32">
        <v>-346.17</v>
      </c>
      <c r="X696" t="s">
        <v>514</v>
      </c>
      <c r="Y696" t="s">
        <v>44</v>
      </c>
      <c r="Z696" t="s">
        <v>45</v>
      </c>
    </row>
    <row r="697" spans="1:26" x14ac:dyDescent="0.3">
      <c r="A697" t="s">
        <v>26</v>
      </c>
      <c r="B697" t="s">
        <v>27</v>
      </c>
      <c r="C697" s="27">
        <v>2021</v>
      </c>
      <c r="D697" s="28">
        <v>11</v>
      </c>
      <c r="E697" t="s">
        <v>28</v>
      </c>
      <c r="F697" t="s">
        <v>562</v>
      </c>
      <c r="G697" s="29">
        <v>44321</v>
      </c>
      <c r="H697" s="30">
        <v>44321</v>
      </c>
      <c r="I697" s="31">
        <v>82</v>
      </c>
      <c r="J697" t="s">
        <v>30</v>
      </c>
      <c r="L697" t="s">
        <v>43</v>
      </c>
      <c r="M697" t="s">
        <v>32</v>
      </c>
      <c r="P697" t="s">
        <v>26</v>
      </c>
      <c r="Q697" t="s">
        <v>33</v>
      </c>
      <c r="R697" t="s">
        <v>34</v>
      </c>
      <c r="W697" s="32">
        <v>-32529.07</v>
      </c>
      <c r="X697" t="s">
        <v>515</v>
      </c>
      <c r="Y697" t="s">
        <v>44</v>
      </c>
      <c r="Z697" t="s">
        <v>45</v>
      </c>
    </row>
    <row r="698" spans="1:26" x14ac:dyDescent="0.3">
      <c r="A698" t="s">
        <v>26</v>
      </c>
      <c r="B698" t="s">
        <v>27</v>
      </c>
      <c r="C698" s="27">
        <v>2021</v>
      </c>
      <c r="D698" s="28">
        <v>11</v>
      </c>
      <c r="E698" t="s">
        <v>28</v>
      </c>
      <c r="F698" t="s">
        <v>562</v>
      </c>
      <c r="G698" s="29">
        <v>44321</v>
      </c>
      <c r="H698" s="30">
        <v>44321</v>
      </c>
      <c r="I698" s="31">
        <v>83</v>
      </c>
      <c r="J698" t="s">
        <v>30</v>
      </c>
      <c r="L698" t="s">
        <v>43</v>
      </c>
      <c r="M698" t="s">
        <v>32</v>
      </c>
      <c r="P698" t="s">
        <v>26</v>
      </c>
      <c r="Q698" t="s">
        <v>33</v>
      </c>
      <c r="R698" t="s">
        <v>34</v>
      </c>
      <c r="W698" s="32">
        <v>-4726.25</v>
      </c>
      <c r="X698" t="s">
        <v>516</v>
      </c>
      <c r="Y698" t="s">
        <v>44</v>
      </c>
      <c r="Z698" t="s">
        <v>45</v>
      </c>
    </row>
    <row r="699" spans="1:26" x14ac:dyDescent="0.3">
      <c r="A699" t="s">
        <v>26</v>
      </c>
      <c r="B699" t="s">
        <v>27</v>
      </c>
      <c r="C699" s="27">
        <v>2021</v>
      </c>
      <c r="D699" s="28">
        <v>11</v>
      </c>
      <c r="E699" t="s">
        <v>28</v>
      </c>
      <c r="F699" t="s">
        <v>562</v>
      </c>
      <c r="G699" s="29">
        <v>44321</v>
      </c>
      <c r="H699" s="30">
        <v>44321</v>
      </c>
      <c r="I699" s="31">
        <v>84</v>
      </c>
      <c r="J699" t="s">
        <v>30</v>
      </c>
      <c r="L699" t="s">
        <v>43</v>
      </c>
      <c r="M699" t="s">
        <v>32</v>
      </c>
      <c r="P699" t="s">
        <v>26</v>
      </c>
      <c r="Q699" t="s">
        <v>33</v>
      </c>
      <c r="R699" t="s">
        <v>34</v>
      </c>
      <c r="W699" s="32">
        <v>-25614.240000000002</v>
      </c>
      <c r="X699" t="s">
        <v>517</v>
      </c>
      <c r="Y699" t="s">
        <v>44</v>
      </c>
      <c r="Z699" t="s">
        <v>45</v>
      </c>
    </row>
    <row r="700" spans="1:26" x14ac:dyDescent="0.3">
      <c r="A700" t="s">
        <v>26</v>
      </c>
      <c r="B700" t="s">
        <v>27</v>
      </c>
      <c r="C700" s="27">
        <v>2021</v>
      </c>
      <c r="D700" s="28">
        <v>11</v>
      </c>
      <c r="E700" t="s">
        <v>28</v>
      </c>
      <c r="F700" t="s">
        <v>562</v>
      </c>
      <c r="G700" s="29">
        <v>44321</v>
      </c>
      <c r="H700" s="30">
        <v>44321</v>
      </c>
      <c r="I700" s="31">
        <v>85</v>
      </c>
      <c r="J700" t="s">
        <v>30</v>
      </c>
      <c r="L700" t="s">
        <v>43</v>
      </c>
      <c r="M700" t="s">
        <v>32</v>
      </c>
      <c r="P700" t="s">
        <v>26</v>
      </c>
      <c r="Q700" t="s">
        <v>33</v>
      </c>
      <c r="R700" t="s">
        <v>34</v>
      </c>
      <c r="W700" s="32">
        <v>-1230.02</v>
      </c>
      <c r="X700" t="s">
        <v>529</v>
      </c>
      <c r="Y700" t="s">
        <v>44</v>
      </c>
      <c r="Z700" t="s">
        <v>45</v>
      </c>
    </row>
    <row r="701" spans="1:26" x14ac:dyDescent="0.3">
      <c r="A701" t="s">
        <v>26</v>
      </c>
      <c r="B701" t="s">
        <v>27</v>
      </c>
      <c r="C701" s="27">
        <v>2021</v>
      </c>
      <c r="D701" s="28">
        <v>11</v>
      </c>
      <c r="E701" t="s">
        <v>28</v>
      </c>
      <c r="F701" t="s">
        <v>562</v>
      </c>
      <c r="G701" s="29">
        <v>44321</v>
      </c>
      <c r="H701" s="30">
        <v>44321</v>
      </c>
      <c r="I701" s="31">
        <v>86</v>
      </c>
      <c r="J701" t="s">
        <v>30</v>
      </c>
      <c r="L701" t="s">
        <v>43</v>
      </c>
      <c r="M701" t="s">
        <v>32</v>
      </c>
      <c r="P701" t="s">
        <v>26</v>
      </c>
      <c r="Q701" t="s">
        <v>33</v>
      </c>
      <c r="R701" t="s">
        <v>34</v>
      </c>
      <c r="W701" s="32">
        <v>-2107.9699999999998</v>
      </c>
      <c r="X701" t="s">
        <v>530</v>
      </c>
      <c r="Y701" t="s">
        <v>44</v>
      </c>
      <c r="Z701" t="s">
        <v>45</v>
      </c>
    </row>
    <row r="702" spans="1:26" x14ac:dyDescent="0.3">
      <c r="A702" t="s">
        <v>26</v>
      </c>
      <c r="B702" t="s">
        <v>27</v>
      </c>
      <c r="C702" s="27">
        <v>2021</v>
      </c>
      <c r="D702" s="28">
        <v>11</v>
      </c>
      <c r="E702" t="s">
        <v>28</v>
      </c>
      <c r="F702" t="s">
        <v>562</v>
      </c>
      <c r="G702" s="29">
        <v>44321</v>
      </c>
      <c r="H702" s="30">
        <v>44321</v>
      </c>
      <c r="I702" s="31">
        <v>87</v>
      </c>
      <c r="J702" t="s">
        <v>30</v>
      </c>
      <c r="L702" t="s">
        <v>43</v>
      </c>
      <c r="M702" t="s">
        <v>32</v>
      </c>
      <c r="P702" t="s">
        <v>26</v>
      </c>
      <c r="Q702" t="s">
        <v>33</v>
      </c>
      <c r="R702" t="s">
        <v>34</v>
      </c>
      <c r="W702" s="32">
        <v>-47.16</v>
      </c>
      <c r="X702" t="s">
        <v>531</v>
      </c>
      <c r="Y702" t="s">
        <v>44</v>
      </c>
      <c r="Z702" t="s">
        <v>45</v>
      </c>
    </row>
    <row r="703" spans="1:26" x14ac:dyDescent="0.3">
      <c r="A703" t="s">
        <v>26</v>
      </c>
      <c r="B703" t="s">
        <v>27</v>
      </c>
      <c r="C703" s="27">
        <v>2021</v>
      </c>
      <c r="D703" s="28">
        <v>11</v>
      </c>
      <c r="E703" t="s">
        <v>28</v>
      </c>
      <c r="F703" t="s">
        <v>562</v>
      </c>
      <c r="G703" s="29">
        <v>44321</v>
      </c>
      <c r="H703" s="30">
        <v>44321</v>
      </c>
      <c r="I703" s="31">
        <v>88</v>
      </c>
      <c r="J703" t="s">
        <v>30</v>
      </c>
      <c r="L703" t="s">
        <v>43</v>
      </c>
      <c r="M703" t="s">
        <v>32</v>
      </c>
      <c r="P703" t="s">
        <v>26</v>
      </c>
      <c r="Q703" t="s">
        <v>33</v>
      </c>
      <c r="R703" t="s">
        <v>34</v>
      </c>
      <c r="W703" s="32">
        <v>-10560.48</v>
      </c>
      <c r="X703" t="s">
        <v>506</v>
      </c>
      <c r="Y703" t="s">
        <v>44</v>
      </c>
      <c r="Z703" t="s">
        <v>45</v>
      </c>
    </row>
    <row r="704" spans="1:26" x14ac:dyDescent="0.3">
      <c r="A704" t="s">
        <v>26</v>
      </c>
      <c r="B704" t="s">
        <v>27</v>
      </c>
      <c r="C704" s="27">
        <v>2021</v>
      </c>
      <c r="D704" s="28">
        <v>11</v>
      </c>
      <c r="E704" t="s">
        <v>28</v>
      </c>
      <c r="F704" t="s">
        <v>562</v>
      </c>
      <c r="G704" s="29">
        <v>44321</v>
      </c>
      <c r="H704" s="30">
        <v>44321</v>
      </c>
      <c r="I704" s="31">
        <v>89</v>
      </c>
      <c r="J704" t="s">
        <v>30</v>
      </c>
      <c r="L704" t="s">
        <v>43</v>
      </c>
      <c r="M704" t="s">
        <v>32</v>
      </c>
      <c r="P704" t="s">
        <v>26</v>
      </c>
      <c r="Q704" t="s">
        <v>33</v>
      </c>
      <c r="R704" t="s">
        <v>34</v>
      </c>
      <c r="W704" s="32">
        <v>-49192</v>
      </c>
      <c r="X704" t="s">
        <v>507</v>
      </c>
      <c r="Y704" t="s">
        <v>44</v>
      </c>
      <c r="Z704" t="s">
        <v>45</v>
      </c>
    </row>
    <row r="705" spans="1:26" x14ac:dyDescent="0.3">
      <c r="A705" t="s">
        <v>26</v>
      </c>
      <c r="B705" t="s">
        <v>27</v>
      </c>
      <c r="C705" s="27">
        <v>2021</v>
      </c>
      <c r="D705" s="28">
        <v>11</v>
      </c>
      <c r="E705" t="s">
        <v>28</v>
      </c>
      <c r="F705" t="s">
        <v>562</v>
      </c>
      <c r="G705" s="29">
        <v>44321</v>
      </c>
      <c r="H705" s="30">
        <v>44321</v>
      </c>
      <c r="I705" s="31">
        <v>90</v>
      </c>
      <c r="J705" t="s">
        <v>30</v>
      </c>
      <c r="L705" t="s">
        <v>43</v>
      </c>
      <c r="M705" t="s">
        <v>32</v>
      </c>
      <c r="P705" t="s">
        <v>26</v>
      </c>
      <c r="Q705" t="s">
        <v>33</v>
      </c>
      <c r="R705" t="s">
        <v>34</v>
      </c>
      <c r="W705" s="32">
        <v>-3380.52</v>
      </c>
      <c r="X705" t="s">
        <v>508</v>
      </c>
      <c r="Y705" t="s">
        <v>44</v>
      </c>
      <c r="Z705" t="s">
        <v>45</v>
      </c>
    </row>
    <row r="706" spans="1:26" x14ac:dyDescent="0.3">
      <c r="A706" t="s">
        <v>26</v>
      </c>
      <c r="B706" t="s">
        <v>27</v>
      </c>
      <c r="C706" s="27">
        <v>2021</v>
      </c>
      <c r="D706" s="28">
        <v>11</v>
      </c>
      <c r="E706" t="s">
        <v>28</v>
      </c>
      <c r="F706" t="s">
        <v>562</v>
      </c>
      <c r="G706" s="29">
        <v>44321</v>
      </c>
      <c r="H706" s="30">
        <v>44321</v>
      </c>
      <c r="I706" s="31">
        <v>91</v>
      </c>
      <c r="J706" t="s">
        <v>30</v>
      </c>
      <c r="L706" t="s">
        <v>43</v>
      </c>
      <c r="M706" t="s">
        <v>32</v>
      </c>
      <c r="P706" t="s">
        <v>26</v>
      </c>
      <c r="Q706" t="s">
        <v>33</v>
      </c>
      <c r="R706" t="s">
        <v>34</v>
      </c>
      <c r="W706" s="32">
        <v>-2594.12</v>
      </c>
      <c r="X706" t="s">
        <v>509</v>
      </c>
      <c r="Y706" t="s">
        <v>44</v>
      </c>
      <c r="Z706" t="s">
        <v>45</v>
      </c>
    </row>
    <row r="707" spans="1:26" x14ac:dyDescent="0.3">
      <c r="A707" t="s">
        <v>26</v>
      </c>
      <c r="B707" t="s">
        <v>27</v>
      </c>
      <c r="C707" s="27">
        <v>2021</v>
      </c>
      <c r="D707" s="28">
        <v>11</v>
      </c>
      <c r="E707" t="s">
        <v>28</v>
      </c>
      <c r="F707" t="s">
        <v>562</v>
      </c>
      <c r="G707" s="29">
        <v>44321</v>
      </c>
      <c r="H707" s="30">
        <v>44321</v>
      </c>
      <c r="I707" s="31">
        <v>92</v>
      </c>
      <c r="J707" t="s">
        <v>30</v>
      </c>
      <c r="L707" t="s">
        <v>43</v>
      </c>
      <c r="M707" t="s">
        <v>32</v>
      </c>
      <c r="P707" t="s">
        <v>26</v>
      </c>
      <c r="Q707" t="s">
        <v>33</v>
      </c>
      <c r="R707" t="s">
        <v>34</v>
      </c>
      <c r="W707" s="32">
        <v>-12378.6</v>
      </c>
      <c r="X707" t="s">
        <v>513</v>
      </c>
      <c r="Y707" t="s">
        <v>44</v>
      </c>
      <c r="Z707" t="s">
        <v>45</v>
      </c>
    </row>
    <row r="708" spans="1:26" x14ac:dyDescent="0.3">
      <c r="A708" t="s">
        <v>26</v>
      </c>
      <c r="B708" t="s">
        <v>27</v>
      </c>
      <c r="C708" s="27">
        <v>2021</v>
      </c>
      <c r="D708" s="28">
        <v>11</v>
      </c>
      <c r="E708" t="s">
        <v>28</v>
      </c>
      <c r="F708" t="s">
        <v>562</v>
      </c>
      <c r="G708" s="29">
        <v>44321</v>
      </c>
      <c r="H708" s="30">
        <v>44321</v>
      </c>
      <c r="I708" s="31">
        <v>93</v>
      </c>
      <c r="J708" t="s">
        <v>30</v>
      </c>
      <c r="L708" t="s">
        <v>43</v>
      </c>
      <c r="M708" t="s">
        <v>32</v>
      </c>
      <c r="P708" t="s">
        <v>26</v>
      </c>
      <c r="Q708" t="s">
        <v>33</v>
      </c>
      <c r="R708" t="s">
        <v>34</v>
      </c>
      <c r="W708" s="32">
        <v>-5115.3900000000003</v>
      </c>
      <c r="X708" t="s">
        <v>518</v>
      </c>
      <c r="Y708" t="s">
        <v>44</v>
      </c>
      <c r="Z708" t="s">
        <v>45</v>
      </c>
    </row>
    <row r="709" spans="1:26" x14ac:dyDescent="0.3">
      <c r="A709" t="s">
        <v>26</v>
      </c>
      <c r="B709" t="s">
        <v>27</v>
      </c>
      <c r="C709" s="27">
        <v>2021</v>
      </c>
      <c r="D709" s="28">
        <v>11</v>
      </c>
      <c r="E709" t="s">
        <v>28</v>
      </c>
      <c r="F709" t="s">
        <v>562</v>
      </c>
      <c r="G709" s="29">
        <v>44321</v>
      </c>
      <c r="H709" s="30">
        <v>44321</v>
      </c>
      <c r="I709" s="31">
        <v>94</v>
      </c>
      <c r="J709" t="s">
        <v>30</v>
      </c>
      <c r="L709" t="s">
        <v>43</v>
      </c>
      <c r="M709" t="s">
        <v>32</v>
      </c>
      <c r="P709" t="s">
        <v>26</v>
      </c>
      <c r="Q709" t="s">
        <v>33</v>
      </c>
      <c r="R709" t="s">
        <v>34</v>
      </c>
      <c r="W709" s="32">
        <v>-18530.79</v>
      </c>
      <c r="X709" t="s">
        <v>519</v>
      </c>
      <c r="Y709" t="s">
        <v>44</v>
      </c>
      <c r="Z709" t="s">
        <v>45</v>
      </c>
    </row>
    <row r="710" spans="1:26" x14ac:dyDescent="0.3">
      <c r="A710" t="s">
        <v>26</v>
      </c>
      <c r="B710" t="s">
        <v>27</v>
      </c>
      <c r="C710" s="27">
        <v>2021</v>
      </c>
      <c r="D710" s="28">
        <v>11</v>
      </c>
      <c r="E710" t="s">
        <v>28</v>
      </c>
      <c r="F710" t="s">
        <v>562</v>
      </c>
      <c r="G710" s="29">
        <v>44321</v>
      </c>
      <c r="H710" s="30">
        <v>44321</v>
      </c>
      <c r="I710" s="31">
        <v>95</v>
      </c>
      <c r="J710" t="s">
        <v>30</v>
      </c>
      <c r="L710" t="s">
        <v>43</v>
      </c>
      <c r="M710" t="s">
        <v>32</v>
      </c>
      <c r="P710" t="s">
        <v>26</v>
      </c>
      <c r="Q710" t="s">
        <v>33</v>
      </c>
      <c r="R710" t="s">
        <v>34</v>
      </c>
      <c r="W710" s="32">
        <v>-8656.16</v>
      </c>
      <c r="X710" t="s">
        <v>520</v>
      </c>
      <c r="Y710" t="s">
        <v>44</v>
      </c>
      <c r="Z710" t="s">
        <v>45</v>
      </c>
    </row>
    <row r="711" spans="1:26" x14ac:dyDescent="0.3">
      <c r="A711" t="s">
        <v>26</v>
      </c>
      <c r="B711" t="s">
        <v>27</v>
      </c>
      <c r="C711" s="27">
        <v>2021</v>
      </c>
      <c r="D711" s="28">
        <v>11</v>
      </c>
      <c r="E711" t="s">
        <v>28</v>
      </c>
      <c r="F711" t="s">
        <v>562</v>
      </c>
      <c r="G711" s="29">
        <v>44321</v>
      </c>
      <c r="H711" s="30">
        <v>44321</v>
      </c>
      <c r="I711" s="31">
        <v>96</v>
      </c>
      <c r="J711" t="s">
        <v>30</v>
      </c>
      <c r="L711" t="s">
        <v>43</v>
      </c>
      <c r="M711" t="s">
        <v>32</v>
      </c>
      <c r="P711" t="s">
        <v>26</v>
      </c>
      <c r="Q711" t="s">
        <v>33</v>
      </c>
      <c r="R711" t="s">
        <v>34</v>
      </c>
      <c r="W711" s="32">
        <v>-6167.72</v>
      </c>
      <c r="X711" t="s">
        <v>521</v>
      </c>
      <c r="Y711" t="s">
        <v>44</v>
      </c>
      <c r="Z711" t="s">
        <v>45</v>
      </c>
    </row>
    <row r="712" spans="1:26" x14ac:dyDescent="0.3">
      <c r="A712" t="s">
        <v>26</v>
      </c>
      <c r="B712" t="s">
        <v>27</v>
      </c>
      <c r="C712" s="27">
        <v>2021</v>
      </c>
      <c r="D712" s="28">
        <v>11</v>
      </c>
      <c r="E712" t="s">
        <v>28</v>
      </c>
      <c r="F712" t="s">
        <v>562</v>
      </c>
      <c r="G712" s="29">
        <v>44321</v>
      </c>
      <c r="H712" s="30">
        <v>44321</v>
      </c>
      <c r="I712" s="31">
        <v>97</v>
      </c>
      <c r="J712" t="s">
        <v>30</v>
      </c>
      <c r="L712" t="s">
        <v>43</v>
      </c>
      <c r="M712" t="s">
        <v>32</v>
      </c>
      <c r="P712" t="s">
        <v>26</v>
      </c>
      <c r="Q712" t="s">
        <v>33</v>
      </c>
      <c r="R712" t="s">
        <v>34</v>
      </c>
      <c r="W712" s="32">
        <v>-640.69000000000005</v>
      </c>
      <c r="X712" t="s">
        <v>522</v>
      </c>
      <c r="Y712" t="s">
        <v>44</v>
      </c>
      <c r="Z712" t="s">
        <v>45</v>
      </c>
    </row>
    <row r="713" spans="1:26" x14ac:dyDescent="0.3">
      <c r="A713" t="s">
        <v>26</v>
      </c>
      <c r="B713" t="s">
        <v>27</v>
      </c>
      <c r="C713" s="27">
        <v>2021</v>
      </c>
      <c r="D713" s="28">
        <v>11</v>
      </c>
      <c r="E713" t="s">
        <v>28</v>
      </c>
      <c r="F713" t="s">
        <v>562</v>
      </c>
      <c r="G713" s="29">
        <v>44321</v>
      </c>
      <c r="H713" s="30">
        <v>44321</v>
      </c>
      <c r="I713" s="31">
        <v>98</v>
      </c>
      <c r="J713" t="s">
        <v>30</v>
      </c>
      <c r="L713" t="s">
        <v>43</v>
      </c>
      <c r="M713" t="s">
        <v>32</v>
      </c>
      <c r="P713" t="s">
        <v>26</v>
      </c>
      <c r="Q713" t="s">
        <v>33</v>
      </c>
      <c r="R713" t="s">
        <v>34</v>
      </c>
      <c r="W713" s="32">
        <v>-34495</v>
      </c>
      <c r="X713" t="s">
        <v>523</v>
      </c>
      <c r="Y713" t="s">
        <v>44</v>
      </c>
      <c r="Z713" t="s">
        <v>45</v>
      </c>
    </row>
    <row r="714" spans="1:26" x14ac:dyDescent="0.3">
      <c r="A714" t="s">
        <v>26</v>
      </c>
      <c r="B714" t="s">
        <v>27</v>
      </c>
      <c r="C714" s="27">
        <v>2021</v>
      </c>
      <c r="D714" s="28">
        <v>11</v>
      </c>
      <c r="E714" t="s">
        <v>28</v>
      </c>
      <c r="F714" t="s">
        <v>562</v>
      </c>
      <c r="G714" s="29">
        <v>44321</v>
      </c>
      <c r="H714" s="30">
        <v>44321</v>
      </c>
      <c r="I714" s="31">
        <v>99</v>
      </c>
      <c r="J714" t="s">
        <v>30</v>
      </c>
      <c r="L714" t="s">
        <v>43</v>
      </c>
      <c r="M714" t="s">
        <v>32</v>
      </c>
      <c r="P714" t="s">
        <v>26</v>
      </c>
      <c r="Q714" t="s">
        <v>33</v>
      </c>
      <c r="R714" t="s">
        <v>34</v>
      </c>
      <c r="W714" s="32">
        <v>-43926.32</v>
      </c>
      <c r="X714" t="s">
        <v>524</v>
      </c>
      <c r="Y714" t="s">
        <v>44</v>
      </c>
      <c r="Z714" t="s">
        <v>45</v>
      </c>
    </row>
    <row r="715" spans="1:26" x14ac:dyDescent="0.3">
      <c r="A715" t="s">
        <v>26</v>
      </c>
      <c r="B715" t="s">
        <v>27</v>
      </c>
      <c r="C715" s="27">
        <v>2021</v>
      </c>
      <c r="D715" s="28">
        <v>11</v>
      </c>
      <c r="E715" t="s">
        <v>28</v>
      </c>
      <c r="F715" t="s">
        <v>562</v>
      </c>
      <c r="G715" s="29">
        <v>44321</v>
      </c>
      <c r="H715" s="30">
        <v>44321</v>
      </c>
      <c r="I715" s="31">
        <v>100</v>
      </c>
      <c r="J715" t="s">
        <v>30</v>
      </c>
      <c r="L715" t="s">
        <v>43</v>
      </c>
      <c r="M715" t="s">
        <v>32</v>
      </c>
      <c r="P715" t="s">
        <v>26</v>
      </c>
      <c r="Q715" t="s">
        <v>33</v>
      </c>
      <c r="R715" t="s">
        <v>34</v>
      </c>
      <c r="W715" s="32">
        <v>-273.01</v>
      </c>
      <c r="X715" t="s">
        <v>525</v>
      </c>
      <c r="Y715" t="s">
        <v>44</v>
      </c>
      <c r="Z715" t="s">
        <v>45</v>
      </c>
    </row>
    <row r="716" spans="1:26" x14ac:dyDescent="0.3">
      <c r="A716" t="s">
        <v>26</v>
      </c>
      <c r="B716" t="s">
        <v>27</v>
      </c>
      <c r="C716" s="27">
        <v>2021</v>
      </c>
      <c r="D716" s="28">
        <v>11</v>
      </c>
      <c r="E716" t="s">
        <v>28</v>
      </c>
      <c r="F716" t="s">
        <v>562</v>
      </c>
      <c r="G716" s="29">
        <v>44321</v>
      </c>
      <c r="H716" s="30">
        <v>44321</v>
      </c>
      <c r="I716" s="31">
        <v>101</v>
      </c>
      <c r="J716" t="s">
        <v>30</v>
      </c>
      <c r="L716" t="s">
        <v>43</v>
      </c>
      <c r="M716" t="s">
        <v>32</v>
      </c>
      <c r="P716" t="s">
        <v>26</v>
      </c>
      <c r="Q716" t="s">
        <v>33</v>
      </c>
      <c r="R716" t="s">
        <v>34</v>
      </c>
      <c r="W716" s="32">
        <v>-21700.9</v>
      </c>
      <c r="X716" t="s">
        <v>526</v>
      </c>
      <c r="Y716" t="s">
        <v>44</v>
      </c>
      <c r="Z716" t="s">
        <v>45</v>
      </c>
    </row>
    <row r="717" spans="1:26" x14ac:dyDescent="0.3">
      <c r="A717" t="s">
        <v>26</v>
      </c>
      <c r="B717" t="s">
        <v>27</v>
      </c>
      <c r="C717" s="27">
        <v>2021</v>
      </c>
      <c r="D717" s="28">
        <v>11</v>
      </c>
      <c r="E717" t="s">
        <v>28</v>
      </c>
      <c r="F717" t="s">
        <v>562</v>
      </c>
      <c r="G717" s="29">
        <v>44321</v>
      </c>
      <c r="H717" s="30">
        <v>44321</v>
      </c>
      <c r="I717" s="31">
        <v>102</v>
      </c>
      <c r="J717" t="s">
        <v>30</v>
      </c>
      <c r="L717" t="s">
        <v>43</v>
      </c>
      <c r="M717" t="s">
        <v>32</v>
      </c>
      <c r="P717" t="s">
        <v>26</v>
      </c>
      <c r="Q717" t="s">
        <v>33</v>
      </c>
      <c r="R717" t="s">
        <v>34</v>
      </c>
      <c r="W717" s="32">
        <v>-5028.76</v>
      </c>
      <c r="X717" t="s">
        <v>532</v>
      </c>
      <c r="Y717" t="s">
        <v>44</v>
      </c>
      <c r="Z717" t="s">
        <v>45</v>
      </c>
    </row>
    <row r="718" spans="1:26" x14ac:dyDescent="0.3">
      <c r="A718" t="s">
        <v>26</v>
      </c>
      <c r="B718" t="s">
        <v>27</v>
      </c>
      <c r="C718" s="27">
        <v>2021</v>
      </c>
      <c r="D718" s="28">
        <v>11</v>
      </c>
      <c r="E718" t="s">
        <v>28</v>
      </c>
      <c r="F718" t="s">
        <v>562</v>
      </c>
      <c r="G718" s="29">
        <v>44321</v>
      </c>
      <c r="H718" s="30">
        <v>44321</v>
      </c>
      <c r="I718" s="31">
        <v>103</v>
      </c>
      <c r="J718" t="s">
        <v>30</v>
      </c>
      <c r="L718" t="s">
        <v>43</v>
      </c>
      <c r="M718" t="s">
        <v>32</v>
      </c>
      <c r="P718" t="s">
        <v>26</v>
      </c>
      <c r="Q718" t="s">
        <v>33</v>
      </c>
      <c r="R718" t="s">
        <v>34</v>
      </c>
      <c r="W718" s="32">
        <v>-11712</v>
      </c>
      <c r="X718" t="s">
        <v>533</v>
      </c>
      <c r="Y718" t="s">
        <v>44</v>
      </c>
      <c r="Z718" t="s">
        <v>45</v>
      </c>
    </row>
    <row r="719" spans="1:26" x14ac:dyDescent="0.3">
      <c r="A719" t="s">
        <v>26</v>
      </c>
      <c r="B719" t="s">
        <v>27</v>
      </c>
      <c r="C719" s="27">
        <v>2021</v>
      </c>
      <c r="D719" s="28">
        <v>11</v>
      </c>
      <c r="E719" t="s">
        <v>28</v>
      </c>
      <c r="F719" t="s">
        <v>562</v>
      </c>
      <c r="G719" s="29">
        <v>44321</v>
      </c>
      <c r="H719" s="30">
        <v>44321</v>
      </c>
      <c r="I719" s="31">
        <v>104</v>
      </c>
      <c r="J719" t="s">
        <v>30</v>
      </c>
      <c r="L719" t="s">
        <v>43</v>
      </c>
      <c r="M719" t="s">
        <v>32</v>
      </c>
      <c r="P719" t="s">
        <v>26</v>
      </c>
      <c r="Q719" t="s">
        <v>33</v>
      </c>
      <c r="R719" t="s">
        <v>34</v>
      </c>
      <c r="W719" s="32">
        <v>-1646.5</v>
      </c>
      <c r="X719" t="s">
        <v>534</v>
      </c>
      <c r="Y719" t="s">
        <v>44</v>
      </c>
      <c r="Z719" t="s">
        <v>45</v>
      </c>
    </row>
    <row r="720" spans="1:26" x14ac:dyDescent="0.3">
      <c r="A720" t="s">
        <v>26</v>
      </c>
      <c r="B720" t="s">
        <v>27</v>
      </c>
      <c r="C720" s="27">
        <v>2021</v>
      </c>
      <c r="D720" s="28">
        <v>11</v>
      </c>
      <c r="E720" t="s">
        <v>28</v>
      </c>
      <c r="F720" t="s">
        <v>562</v>
      </c>
      <c r="G720" s="29">
        <v>44321</v>
      </c>
      <c r="H720" s="30">
        <v>44321</v>
      </c>
      <c r="I720" s="31">
        <v>105</v>
      </c>
      <c r="J720" t="s">
        <v>30</v>
      </c>
      <c r="L720" t="s">
        <v>43</v>
      </c>
      <c r="M720" t="s">
        <v>32</v>
      </c>
      <c r="P720" t="s">
        <v>26</v>
      </c>
      <c r="Q720" t="s">
        <v>33</v>
      </c>
      <c r="R720" t="s">
        <v>34</v>
      </c>
      <c r="W720" s="32">
        <v>-10906.66</v>
      </c>
      <c r="X720" t="s">
        <v>535</v>
      </c>
      <c r="Y720" t="s">
        <v>44</v>
      </c>
      <c r="Z720" t="s">
        <v>45</v>
      </c>
    </row>
    <row r="721" spans="1:26" x14ac:dyDescent="0.3">
      <c r="A721" t="s">
        <v>26</v>
      </c>
      <c r="B721" t="s">
        <v>27</v>
      </c>
      <c r="C721" s="27">
        <v>2021</v>
      </c>
      <c r="D721" s="28">
        <v>11</v>
      </c>
      <c r="E721" t="s">
        <v>28</v>
      </c>
      <c r="F721" t="s">
        <v>562</v>
      </c>
      <c r="G721" s="29">
        <v>44321</v>
      </c>
      <c r="H721" s="30">
        <v>44321</v>
      </c>
      <c r="I721" s="31">
        <v>106</v>
      </c>
      <c r="J721" t="s">
        <v>30</v>
      </c>
      <c r="L721" t="s">
        <v>43</v>
      </c>
      <c r="M721" t="s">
        <v>32</v>
      </c>
      <c r="P721" t="s">
        <v>26</v>
      </c>
      <c r="Q721" t="s">
        <v>33</v>
      </c>
      <c r="R721" t="s">
        <v>34</v>
      </c>
      <c r="W721" s="32">
        <v>-4822.26</v>
      </c>
      <c r="X721" t="s">
        <v>510</v>
      </c>
      <c r="Y721" t="s">
        <v>44</v>
      </c>
      <c r="Z721" t="s">
        <v>45</v>
      </c>
    </row>
    <row r="722" spans="1:26" x14ac:dyDescent="0.3">
      <c r="A722" t="s">
        <v>26</v>
      </c>
      <c r="B722" t="s">
        <v>27</v>
      </c>
      <c r="C722" s="27">
        <v>2021</v>
      </c>
      <c r="D722" s="28">
        <v>11</v>
      </c>
      <c r="E722" t="s">
        <v>28</v>
      </c>
      <c r="F722" t="s">
        <v>562</v>
      </c>
      <c r="G722" s="29">
        <v>44321</v>
      </c>
      <c r="H722" s="30">
        <v>44321</v>
      </c>
      <c r="I722" s="31">
        <v>107</v>
      </c>
      <c r="J722" t="s">
        <v>30</v>
      </c>
      <c r="L722" t="s">
        <v>43</v>
      </c>
      <c r="M722" t="s">
        <v>32</v>
      </c>
      <c r="P722" t="s">
        <v>26</v>
      </c>
      <c r="Q722" t="s">
        <v>33</v>
      </c>
      <c r="R722" t="s">
        <v>34</v>
      </c>
      <c r="W722" s="32">
        <v>-9200</v>
      </c>
      <c r="X722" t="s">
        <v>511</v>
      </c>
      <c r="Y722" t="s">
        <v>44</v>
      </c>
      <c r="Z722" t="s">
        <v>45</v>
      </c>
    </row>
    <row r="723" spans="1:26" x14ac:dyDescent="0.3">
      <c r="A723" t="s">
        <v>26</v>
      </c>
      <c r="B723" t="s">
        <v>27</v>
      </c>
      <c r="C723" s="27">
        <v>2021</v>
      </c>
      <c r="D723" s="28">
        <v>11</v>
      </c>
      <c r="E723" t="s">
        <v>28</v>
      </c>
      <c r="F723" t="s">
        <v>562</v>
      </c>
      <c r="G723" s="29">
        <v>44321</v>
      </c>
      <c r="H723" s="30">
        <v>44321</v>
      </c>
      <c r="I723" s="31">
        <v>108</v>
      </c>
      <c r="J723" t="s">
        <v>30</v>
      </c>
      <c r="L723" t="s">
        <v>43</v>
      </c>
      <c r="M723" t="s">
        <v>32</v>
      </c>
      <c r="P723" t="s">
        <v>26</v>
      </c>
      <c r="Q723" t="s">
        <v>33</v>
      </c>
      <c r="R723" t="s">
        <v>34</v>
      </c>
      <c r="W723" s="32">
        <v>-8074.41</v>
      </c>
      <c r="X723" t="s">
        <v>512</v>
      </c>
      <c r="Y723" t="s">
        <v>44</v>
      </c>
      <c r="Z723" t="s">
        <v>45</v>
      </c>
    </row>
    <row r="724" spans="1:26" x14ac:dyDescent="0.3">
      <c r="A724" t="s">
        <v>26</v>
      </c>
      <c r="B724" t="s">
        <v>27</v>
      </c>
      <c r="C724" s="27">
        <v>2021</v>
      </c>
      <c r="D724" s="28">
        <v>11</v>
      </c>
      <c r="E724" t="s">
        <v>28</v>
      </c>
      <c r="F724" t="s">
        <v>562</v>
      </c>
      <c r="G724" s="29">
        <v>44321</v>
      </c>
      <c r="H724" s="30">
        <v>44321</v>
      </c>
      <c r="I724" s="31">
        <v>197</v>
      </c>
      <c r="J724" t="s">
        <v>30</v>
      </c>
      <c r="L724" t="s">
        <v>31</v>
      </c>
      <c r="M724" t="s">
        <v>32</v>
      </c>
      <c r="P724" t="s">
        <v>26</v>
      </c>
      <c r="Q724" t="s">
        <v>33</v>
      </c>
      <c r="R724" t="s">
        <v>34</v>
      </c>
      <c r="W724" s="32">
        <v>23435.5</v>
      </c>
      <c r="X724" t="s">
        <v>503</v>
      </c>
      <c r="Y724" t="s">
        <v>36</v>
      </c>
      <c r="Z724" t="s">
        <v>45</v>
      </c>
    </row>
    <row r="725" spans="1:26" x14ac:dyDescent="0.3">
      <c r="A725" t="s">
        <v>26</v>
      </c>
      <c r="B725" t="s">
        <v>27</v>
      </c>
      <c r="C725" s="27">
        <v>2021</v>
      </c>
      <c r="D725" s="28">
        <v>11</v>
      </c>
      <c r="E725" t="s">
        <v>28</v>
      </c>
      <c r="F725" t="s">
        <v>562</v>
      </c>
      <c r="G725" s="29">
        <v>44321</v>
      </c>
      <c r="H725" s="30">
        <v>44321</v>
      </c>
      <c r="I725" s="31">
        <v>198</v>
      </c>
      <c r="J725" t="s">
        <v>30</v>
      </c>
      <c r="L725" t="s">
        <v>31</v>
      </c>
      <c r="M725" t="s">
        <v>32</v>
      </c>
      <c r="P725" t="s">
        <v>26</v>
      </c>
      <c r="Q725" t="s">
        <v>33</v>
      </c>
      <c r="R725" t="s">
        <v>34</v>
      </c>
      <c r="W725" s="32">
        <v>6677.58</v>
      </c>
      <c r="X725" t="s">
        <v>504</v>
      </c>
      <c r="Y725" t="s">
        <v>36</v>
      </c>
      <c r="Z725" t="s">
        <v>45</v>
      </c>
    </row>
    <row r="726" spans="1:26" x14ac:dyDescent="0.3">
      <c r="A726" t="s">
        <v>26</v>
      </c>
      <c r="B726" t="s">
        <v>27</v>
      </c>
      <c r="C726" s="27">
        <v>2021</v>
      </c>
      <c r="D726" s="28">
        <v>11</v>
      </c>
      <c r="E726" t="s">
        <v>28</v>
      </c>
      <c r="F726" t="s">
        <v>562</v>
      </c>
      <c r="G726" s="29">
        <v>44321</v>
      </c>
      <c r="H726" s="30">
        <v>44321</v>
      </c>
      <c r="I726" s="31">
        <v>206</v>
      </c>
      <c r="J726" t="s">
        <v>30</v>
      </c>
      <c r="L726" t="s">
        <v>31</v>
      </c>
      <c r="M726" t="s">
        <v>32</v>
      </c>
      <c r="P726" t="s">
        <v>26</v>
      </c>
      <c r="Q726" t="s">
        <v>33</v>
      </c>
      <c r="R726" t="s">
        <v>34</v>
      </c>
      <c r="W726" s="32">
        <v>49883.43</v>
      </c>
      <c r="X726" t="s">
        <v>527</v>
      </c>
      <c r="Y726" t="s">
        <v>36</v>
      </c>
      <c r="Z726" t="s">
        <v>45</v>
      </c>
    </row>
    <row r="727" spans="1:26" x14ac:dyDescent="0.3">
      <c r="A727" t="s">
        <v>26</v>
      </c>
      <c r="B727" t="s">
        <v>27</v>
      </c>
      <c r="C727" s="27">
        <v>2021</v>
      </c>
      <c r="D727" s="28">
        <v>11</v>
      </c>
      <c r="E727" t="s">
        <v>28</v>
      </c>
      <c r="F727" t="s">
        <v>562</v>
      </c>
      <c r="G727" s="29">
        <v>44321</v>
      </c>
      <c r="H727" s="30">
        <v>44321</v>
      </c>
      <c r="I727" s="31">
        <v>207</v>
      </c>
      <c r="J727" t="s">
        <v>30</v>
      </c>
      <c r="L727" t="s">
        <v>31</v>
      </c>
      <c r="M727" t="s">
        <v>32</v>
      </c>
      <c r="P727" t="s">
        <v>26</v>
      </c>
      <c r="Q727" t="s">
        <v>33</v>
      </c>
      <c r="R727" t="s">
        <v>34</v>
      </c>
      <c r="W727" s="32">
        <v>41057.57</v>
      </c>
      <c r="X727" t="s">
        <v>528</v>
      </c>
      <c r="Y727" t="s">
        <v>36</v>
      </c>
      <c r="Z727" t="s">
        <v>45</v>
      </c>
    </row>
    <row r="728" spans="1:26" x14ac:dyDescent="0.3">
      <c r="A728" t="s">
        <v>26</v>
      </c>
      <c r="B728" t="s">
        <v>27</v>
      </c>
      <c r="C728" s="27">
        <v>2021</v>
      </c>
      <c r="D728" s="28">
        <v>11</v>
      </c>
      <c r="E728" t="s">
        <v>28</v>
      </c>
      <c r="F728" t="s">
        <v>562</v>
      </c>
      <c r="G728" s="29">
        <v>44321</v>
      </c>
      <c r="H728" s="30">
        <v>44321</v>
      </c>
      <c r="I728" s="31">
        <v>208</v>
      </c>
      <c r="J728" t="s">
        <v>30</v>
      </c>
      <c r="L728" t="s">
        <v>31</v>
      </c>
      <c r="M728" t="s">
        <v>32</v>
      </c>
      <c r="P728" t="s">
        <v>26</v>
      </c>
      <c r="Q728" t="s">
        <v>33</v>
      </c>
      <c r="R728" t="s">
        <v>34</v>
      </c>
      <c r="W728" s="32">
        <v>19639.099999999999</v>
      </c>
      <c r="X728" t="s">
        <v>505</v>
      </c>
      <c r="Y728" t="s">
        <v>36</v>
      </c>
      <c r="Z728" t="s">
        <v>45</v>
      </c>
    </row>
    <row r="729" spans="1:26" x14ac:dyDescent="0.3">
      <c r="A729" t="s">
        <v>26</v>
      </c>
      <c r="B729" t="s">
        <v>27</v>
      </c>
      <c r="C729" s="27">
        <v>2021</v>
      </c>
      <c r="D729" s="28">
        <v>11</v>
      </c>
      <c r="E729" t="s">
        <v>28</v>
      </c>
      <c r="F729" t="s">
        <v>562</v>
      </c>
      <c r="G729" s="29">
        <v>44321</v>
      </c>
      <c r="H729" s="30">
        <v>44321</v>
      </c>
      <c r="I729" s="31">
        <v>209</v>
      </c>
      <c r="J729" t="s">
        <v>30</v>
      </c>
      <c r="L729" t="s">
        <v>31</v>
      </c>
      <c r="M729" t="s">
        <v>32</v>
      </c>
      <c r="P729" t="s">
        <v>26</v>
      </c>
      <c r="Q729" t="s">
        <v>33</v>
      </c>
      <c r="R729" t="s">
        <v>34</v>
      </c>
      <c r="W729" s="32">
        <v>32529.07</v>
      </c>
      <c r="X729" t="s">
        <v>515</v>
      </c>
      <c r="Y729" t="s">
        <v>36</v>
      </c>
      <c r="Z729" t="s">
        <v>45</v>
      </c>
    </row>
    <row r="730" spans="1:26" x14ac:dyDescent="0.3">
      <c r="A730" t="s">
        <v>26</v>
      </c>
      <c r="B730" t="s">
        <v>27</v>
      </c>
      <c r="C730" s="27">
        <v>2021</v>
      </c>
      <c r="D730" s="28">
        <v>11</v>
      </c>
      <c r="E730" t="s">
        <v>28</v>
      </c>
      <c r="F730" t="s">
        <v>562</v>
      </c>
      <c r="G730" s="29">
        <v>44321</v>
      </c>
      <c r="H730" s="30">
        <v>44321</v>
      </c>
      <c r="I730" s="31">
        <v>210</v>
      </c>
      <c r="J730" t="s">
        <v>30</v>
      </c>
      <c r="L730" t="s">
        <v>31</v>
      </c>
      <c r="M730" t="s">
        <v>32</v>
      </c>
      <c r="P730" t="s">
        <v>26</v>
      </c>
      <c r="Q730" t="s">
        <v>33</v>
      </c>
      <c r="R730" t="s">
        <v>34</v>
      </c>
      <c r="W730" s="32">
        <v>4726.25</v>
      </c>
      <c r="X730" t="s">
        <v>516</v>
      </c>
      <c r="Y730" t="s">
        <v>36</v>
      </c>
      <c r="Z730" t="s">
        <v>45</v>
      </c>
    </row>
    <row r="731" spans="1:26" x14ac:dyDescent="0.3">
      <c r="A731" t="s">
        <v>26</v>
      </c>
      <c r="B731" t="s">
        <v>27</v>
      </c>
      <c r="C731" s="27">
        <v>2021</v>
      </c>
      <c r="D731" s="28">
        <v>11</v>
      </c>
      <c r="E731" t="s">
        <v>28</v>
      </c>
      <c r="F731" t="s">
        <v>562</v>
      </c>
      <c r="G731" s="29">
        <v>44321</v>
      </c>
      <c r="H731" s="30">
        <v>44321</v>
      </c>
      <c r="I731" s="31">
        <v>211</v>
      </c>
      <c r="J731" t="s">
        <v>30</v>
      </c>
      <c r="L731" t="s">
        <v>31</v>
      </c>
      <c r="M731" t="s">
        <v>32</v>
      </c>
      <c r="P731" t="s">
        <v>26</v>
      </c>
      <c r="Q731" t="s">
        <v>33</v>
      </c>
      <c r="R731" t="s">
        <v>34</v>
      </c>
      <c r="W731" s="32">
        <v>25614.240000000002</v>
      </c>
      <c r="X731" t="s">
        <v>517</v>
      </c>
      <c r="Y731" t="s">
        <v>36</v>
      </c>
      <c r="Z731" t="s">
        <v>45</v>
      </c>
    </row>
    <row r="732" spans="1:26" x14ac:dyDescent="0.3">
      <c r="A732" t="s">
        <v>26</v>
      </c>
      <c r="B732" t="s">
        <v>27</v>
      </c>
      <c r="C732" s="27">
        <v>2021</v>
      </c>
      <c r="D732" s="28">
        <v>11</v>
      </c>
      <c r="E732" t="s">
        <v>28</v>
      </c>
      <c r="F732" t="s">
        <v>562</v>
      </c>
      <c r="G732" s="29">
        <v>44321</v>
      </c>
      <c r="H732" s="30">
        <v>44321</v>
      </c>
      <c r="I732" s="31">
        <v>212</v>
      </c>
      <c r="J732" t="s">
        <v>30</v>
      </c>
      <c r="L732" t="s">
        <v>31</v>
      </c>
      <c r="M732" t="s">
        <v>32</v>
      </c>
      <c r="P732" t="s">
        <v>26</v>
      </c>
      <c r="Q732" t="s">
        <v>33</v>
      </c>
      <c r="R732" t="s">
        <v>34</v>
      </c>
      <c r="W732" s="32">
        <v>1230.02</v>
      </c>
      <c r="X732" t="s">
        <v>529</v>
      </c>
      <c r="Y732" t="s">
        <v>36</v>
      </c>
      <c r="Z732" t="s">
        <v>45</v>
      </c>
    </row>
    <row r="733" spans="1:26" x14ac:dyDescent="0.3">
      <c r="A733" t="s">
        <v>26</v>
      </c>
      <c r="B733" t="s">
        <v>27</v>
      </c>
      <c r="C733" s="27">
        <v>2021</v>
      </c>
      <c r="D733" s="28">
        <v>11</v>
      </c>
      <c r="E733" t="s">
        <v>28</v>
      </c>
      <c r="F733" t="s">
        <v>562</v>
      </c>
      <c r="G733" s="29">
        <v>44321</v>
      </c>
      <c r="H733" s="30">
        <v>44321</v>
      </c>
      <c r="I733" s="31">
        <v>213</v>
      </c>
      <c r="J733" t="s">
        <v>30</v>
      </c>
      <c r="L733" t="s">
        <v>31</v>
      </c>
      <c r="M733" t="s">
        <v>32</v>
      </c>
      <c r="P733" t="s">
        <v>26</v>
      </c>
      <c r="Q733" t="s">
        <v>33</v>
      </c>
      <c r="R733" t="s">
        <v>34</v>
      </c>
      <c r="W733" s="32">
        <v>2107.9699999999998</v>
      </c>
      <c r="X733" t="s">
        <v>530</v>
      </c>
      <c r="Y733" t="s">
        <v>36</v>
      </c>
      <c r="Z733" t="s">
        <v>45</v>
      </c>
    </row>
    <row r="734" spans="1:26" x14ac:dyDescent="0.3">
      <c r="A734" t="s">
        <v>26</v>
      </c>
      <c r="B734" t="s">
        <v>27</v>
      </c>
      <c r="C734" s="27">
        <v>2021</v>
      </c>
      <c r="D734" s="28">
        <v>11</v>
      </c>
      <c r="E734" t="s">
        <v>28</v>
      </c>
      <c r="F734" t="s">
        <v>562</v>
      </c>
      <c r="G734" s="29">
        <v>44321</v>
      </c>
      <c r="H734" s="30">
        <v>44321</v>
      </c>
      <c r="I734" s="31">
        <v>214</v>
      </c>
      <c r="J734" t="s">
        <v>30</v>
      </c>
      <c r="L734" t="s">
        <v>31</v>
      </c>
      <c r="M734" t="s">
        <v>32</v>
      </c>
      <c r="P734" t="s">
        <v>26</v>
      </c>
      <c r="Q734" t="s">
        <v>33</v>
      </c>
      <c r="R734" t="s">
        <v>34</v>
      </c>
      <c r="W734" s="32">
        <v>47.16</v>
      </c>
      <c r="X734" t="s">
        <v>531</v>
      </c>
      <c r="Y734" t="s">
        <v>36</v>
      </c>
      <c r="Z734" t="s">
        <v>45</v>
      </c>
    </row>
    <row r="735" spans="1:26" x14ac:dyDescent="0.3">
      <c r="A735" t="s">
        <v>26</v>
      </c>
      <c r="B735" t="s">
        <v>27</v>
      </c>
      <c r="C735" s="27">
        <v>2021</v>
      </c>
      <c r="D735" s="28">
        <v>11</v>
      </c>
      <c r="E735" t="s">
        <v>28</v>
      </c>
      <c r="F735" t="s">
        <v>562</v>
      </c>
      <c r="G735" s="29">
        <v>44321</v>
      </c>
      <c r="H735" s="30">
        <v>44321</v>
      </c>
      <c r="I735" s="31">
        <v>215</v>
      </c>
      <c r="J735" t="s">
        <v>30</v>
      </c>
      <c r="L735" t="s">
        <v>31</v>
      </c>
      <c r="M735" t="s">
        <v>32</v>
      </c>
      <c r="P735" t="s">
        <v>26</v>
      </c>
      <c r="Q735" t="s">
        <v>33</v>
      </c>
      <c r="R735" t="s">
        <v>34</v>
      </c>
      <c r="W735" s="32">
        <v>5028.76</v>
      </c>
      <c r="X735" t="s">
        <v>532</v>
      </c>
      <c r="Y735" t="s">
        <v>36</v>
      </c>
      <c r="Z735" t="s">
        <v>45</v>
      </c>
    </row>
    <row r="736" spans="1:26" x14ac:dyDescent="0.3">
      <c r="A736" t="s">
        <v>26</v>
      </c>
      <c r="B736" t="s">
        <v>27</v>
      </c>
      <c r="C736" s="27">
        <v>2021</v>
      </c>
      <c r="D736" s="28">
        <v>11</v>
      </c>
      <c r="E736" t="s">
        <v>28</v>
      </c>
      <c r="F736" t="s">
        <v>562</v>
      </c>
      <c r="G736" s="29">
        <v>44321</v>
      </c>
      <c r="H736" s="30">
        <v>44321</v>
      </c>
      <c r="I736" s="31">
        <v>216</v>
      </c>
      <c r="J736" t="s">
        <v>30</v>
      </c>
      <c r="L736" t="s">
        <v>31</v>
      </c>
      <c r="M736" t="s">
        <v>32</v>
      </c>
      <c r="P736" t="s">
        <v>26</v>
      </c>
      <c r="Q736" t="s">
        <v>33</v>
      </c>
      <c r="R736" t="s">
        <v>34</v>
      </c>
      <c r="W736" s="32">
        <v>10560.48</v>
      </c>
      <c r="X736" t="s">
        <v>506</v>
      </c>
      <c r="Y736" t="s">
        <v>36</v>
      </c>
      <c r="Z736" t="s">
        <v>45</v>
      </c>
    </row>
    <row r="737" spans="1:26" x14ac:dyDescent="0.3">
      <c r="A737" t="s">
        <v>26</v>
      </c>
      <c r="B737" t="s">
        <v>27</v>
      </c>
      <c r="C737" s="27">
        <v>2021</v>
      </c>
      <c r="D737" s="28">
        <v>11</v>
      </c>
      <c r="E737" t="s">
        <v>28</v>
      </c>
      <c r="F737" t="s">
        <v>562</v>
      </c>
      <c r="G737" s="29">
        <v>44321</v>
      </c>
      <c r="H737" s="30">
        <v>44321</v>
      </c>
      <c r="I737" s="31">
        <v>217</v>
      </c>
      <c r="J737" t="s">
        <v>30</v>
      </c>
      <c r="L737" t="s">
        <v>31</v>
      </c>
      <c r="M737" t="s">
        <v>32</v>
      </c>
      <c r="P737" t="s">
        <v>26</v>
      </c>
      <c r="Q737" t="s">
        <v>33</v>
      </c>
      <c r="R737" t="s">
        <v>34</v>
      </c>
      <c r="W737" s="32">
        <v>49192</v>
      </c>
      <c r="X737" t="s">
        <v>507</v>
      </c>
      <c r="Y737" t="s">
        <v>36</v>
      </c>
      <c r="Z737" t="s">
        <v>45</v>
      </c>
    </row>
    <row r="738" spans="1:26" x14ac:dyDescent="0.3">
      <c r="A738" t="s">
        <v>26</v>
      </c>
      <c r="B738" t="s">
        <v>27</v>
      </c>
      <c r="C738" s="27">
        <v>2021</v>
      </c>
      <c r="D738" s="28">
        <v>11</v>
      </c>
      <c r="E738" t="s">
        <v>28</v>
      </c>
      <c r="F738" t="s">
        <v>562</v>
      </c>
      <c r="G738" s="29">
        <v>44321</v>
      </c>
      <c r="H738" s="30">
        <v>44321</v>
      </c>
      <c r="I738" s="31">
        <v>218</v>
      </c>
      <c r="J738" t="s">
        <v>30</v>
      </c>
      <c r="L738" t="s">
        <v>31</v>
      </c>
      <c r="M738" t="s">
        <v>32</v>
      </c>
      <c r="P738" t="s">
        <v>26</v>
      </c>
      <c r="Q738" t="s">
        <v>33</v>
      </c>
      <c r="R738" t="s">
        <v>34</v>
      </c>
      <c r="W738" s="32">
        <v>3380.52</v>
      </c>
      <c r="X738" t="s">
        <v>508</v>
      </c>
      <c r="Y738" t="s">
        <v>36</v>
      </c>
      <c r="Z738" t="s">
        <v>45</v>
      </c>
    </row>
    <row r="739" spans="1:26" x14ac:dyDescent="0.3">
      <c r="A739" t="s">
        <v>26</v>
      </c>
      <c r="B739" t="s">
        <v>27</v>
      </c>
      <c r="C739" s="27">
        <v>2021</v>
      </c>
      <c r="D739" s="28">
        <v>11</v>
      </c>
      <c r="E739" t="s">
        <v>28</v>
      </c>
      <c r="F739" t="s">
        <v>562</v>
      </c>
      <c r="G739" s="29">
        <v>44321</v>
      </c>
      <c r="H739" s="30">
        <v>44321</v>
      </c>
      <c r="I739" s="31">
        <v>219</v>
      </c>
      <c r="J739" t="s">
        <v>30</v>
      </c>
      <c r="L739" t="s">
        <v>31</v>
      </c>
      <c r="M739" t="s">
        <v>32</v>
      </c>
      <c r="P739" t="s">
        <v>26</v>
      </c>
      <c r="Q739" t="s">
        <v>33</v>
      </c>
      <c r="R739" t="s">
        <v>34</v>
      </c>
      <c r="W739" s="32">
        <v>2594.12</v>
      </c>
      <c r="X739" t="s">
        <v>509</v>
      </c>
      <c r="Y739" t="s">
        <v>36</v>
      </c>
      <c r="Z739" t="s">
        <v>45</v>
      </c>
    </row>
    <row r="740" spans="1:26" x14ac:dyDescent="0.3">
      <c r="A740" t="s">
        <v>26</v>
      </c>
      <c r="B740" t="s">
        <v>27</v>
      </c>
      <c r="C740" s="27">
        <v>2021</v>
      </c>
      <c r="D740" s="28">
        <v>11</v>
      </c>
      <c r="E740" t="s">
        <v>28</v>
      </c>
      <c r="F740" t="s">
        <v>562</v>
      </c>
      <c r="G740" s="29">
        <v>44321</v>
      </c>
      <c r="H740" s="30">
        <v>44321</v>
      </c>
      <c r="I740" s="31">
        <v>220</v>
      </c>
      <c r="J740" t="s">
        <v>30</v>
      </c>
      <c r="L740" t="s">
        <v>31</v>
      </c>
      <c r="M740" t="s">
        <v>32</v>
      </c>
      <c r="P740" t="s">
        <v>26</v>
      </c>
      <c r="Q740" t="s">
        <v>33</v>
      </c>
      <c r="R740" t="s">
        <v>34</v>
      </c>
      <c r="W740" s="32">
        <v>12378.6</v>
      </c>
      <c r="X740" t="s">
        <v>513</v>
      </c>
      <c r="Y740" t="s">
        <v>36</v>
      </c>
      <c r="Z740" t="s">
        <v>45</v>
      </c>
    </row>
    <row r="741" spans="1:26" x14ac:dyDescent="0.3">
      <c r="A741" t="s">
        <v>26</v>
      </c>
      <c r="B741" t="s">
        <v>27</v>
      </c>
      <c r="C741" s="27">
        <v>2021</v>
      </c>
      <c r="D741" s="28">
        <v>11</v>
      </c>
      <c r="E741" t="s">
        <v>28</v>
      </c>
      <c r="F741" t="s">
        <v>562</v>
      </c>
      <c r="G741" s="29">
        <v>44321</v>
      </c>
      <c r="H741" s="30">
        <v>44321</v>
      </c>
      <c r="I741" s="31">
        <v>221</v>
      </c>
      <c r="J741" t="s">
        <v>30</v>
      </c>
      <c r="L741" t="s">
        <v>31</v>
      </c>
      <c r="M741" t="s">
        <v>32</v>
      </c>
      <c r="P741" t="s">
        <v>26</v>
      </c>
      <c r="Q741" t="s">
        <v>33</v>
      </c>
      <c r="R741" t="s">
        <v>34</v>
      </c>
      <c r="W741" s="32">
        <v>346.17</v>
      </c>
      <c r="X741" t="s">
        <v>514</v>
      </c>
      <c r="Y741" t="s">
        <v>36</v>
      </c>
      <c r="Z741" t="s">
        <v>45</v>
      </c>
    </row>
    <row r="742" spans="1:26" x14ac:dyDescent="0.3">
      <c r="A742" t="s">
        <v>26</v>
      </c>
      <c r="B742" t="s">
        <v>27</v>
      </c>
      <c r="C742" s="27">
        <v>2021</v>
      </c>
      <c r="D742" s="28">
        <v>11</v>
      </c>
      <c r="E742" t="s">
        <v>28</v>
      </c>
      <c r="F742" t="s">
        <v>562</v>
      </c>
      <c r="G742" s="29">
        <v>44321</v>
      </c>
      <c r="H742" s="30">
        <v>44321</v>
      </c>
      <c r="I742" s="31">
        <v>222</v>
      </c>
      <c r="J742" t="s">
        <v>30</v>
      </c>
      <c r="L742" t="s">
        <v>31</v>
      </c>
      <c r="M742" t="s">
        <v>32</v>
      </c>
      <c r="P742" t="s">
        <v>26</v>
      </c>
      <c r="Q742" t="s">
        <v>33</v>
      </c>
      <c r="R742" t="s">
        <v>34</v>
      </c>
      <c r="W742" s="32">
        <v>5115.3900000000003</v>
      </c>
      <c r="X742" t="s">
        <v>518</v>
      </c>
      <c r="Y742" t="s">
        <v>36</v>
      </c>
      <c r="Z742" t="s">
        <v>45</v>
      </c>
    </row>
    <row r="743" spans="1:26" x14ac:dyDescent="0.3">
      <c r="A743" t="s">
        <v>26</v>
      </c>
      <c r="B743" t="s">
        <v>27</v>
      </c>
      <c r="C743" s="27">
        <v>2021</v>
      </c>
      <c r="D743" s="28">
        <v>11</v>
      </c>
      <c r="E743" t="s">
        <v>28</v>
      </c>
      <c r="F743" t="s">
        <v>562</v>
      </c>
      <c r="G743" s="29">
        <v>44321</v>
      </c>
      <c r="H743" s="30">
        <v>44321</v>
      </c>
      <c r="I743" s="31">
        <v>223</v>
      </c>
      <c r="J743" t="s">
        <v>30</v>
      </c>
      <c r="L743" t="s">
        <v>31</v>
      </c>
      <c r="M743" t="s">
        <v>32</v>
      </c>
      <c r="P743" t="s">
        <v>26</v>
      </c>
      <c r="Q743" t="s">
        <v>33</v>
      </c>
      <c r="R743" t="s">
        <v>34</v>
      </c>
      <c r="W743" s="32">
        <v>18530.79</v>
      </c>
      <c r="X743" t="s">
        <v>519</v>
      </c>
      <c r="Y743" t="s">
        <v>36</v>
      </c>
      <c r="Z743" t="s">
        <v>45</v>
      </c>
    </row>
    <row r="744" spans="1:26" x14ac:dyDescent="0.3">
      <c r="A744" t="s">
        <v>26</v>
      </c>
      <c r="B744" t="s">
        <v>27</v>
      </c>
      <c r="C744" s="27">
        <v>2021</v>
      </c>
      <c r="D744" s="28">
        <v>11</v>
      </c>
      <c r="E744" t="s">
        <v>28</v>
      </c>
      <c r="F744" t="s">
        <v>562</v>
      </c>
      <c r="G744" s="29">
        <v>44321</v>
      </c>
      <c r="H744" s="30">
        <v>44321</v>
      </c>
      <c r="I744" s="31">
        <v>224</v>
      </c>
      <c r="J744" t="s">
        <v>30</v>
      </c>
      <c r="L744" t="s">
        <v>31</v>
      </c>
      <c r="M744" t="s">
        <v>32</v>
      </c>
      <c r="P744" t="s">
        <v>26</v>
      </c>
      <c r="Q744" t="s">
        <v>33</v>
      </c>
      <c r="R744" t="s">
        <v>34</v>
      </c>
      <c r="W744" s="32">
        <v>8656.16</v>
      </c>
      <c r="X744" t="s">
        <v>520</v>
      </c>
      <c r="Y744" t="s">
        <v>36</v>
      </c>
      <c r="Z744" t="s">
        <v>45</v>
      </c>
    </row>
    <row r="745" spans="1:26" x14ac:dyDescent="0.3">
      <c r="A745" t="s">
        <v>26</v>
      </c>
      <c r="B745" t="s">
        <v>27</v>
      </c>
      <c r="C745" s="27">
        <v>2021</v>
      </c>
      <c r="D745" s="28">
        <v>11</v>
      </c>
      <c r="E745" t="s">
        <v>28</v>
      </c>
      <c r="F745" t="s">
        <v>562</v>
      </c>
      <c r="G745" s="29">
        <v>44321</v>
      </c>
      <c r="H745" s="30">
        <v>44321</v>
      </c>
      <c r="I745" s="31">
        <v>225</v>
      </c>
      <c r="J745" t="s">
        <v>30</v>
      </c>
      <c r="L745" t="s">
        <v>31</v>
      </c>
      <c r="M745" t="s">
        <v>32</v>
      </c>
      <c r="P745" t="s">
        <v>26</v>
      </c>
      <c r="Q745" t="s">
        <v>33</v>
      </c>
      <c r="R745" t="s">
        <v>34</v>
      </c>
      <c r="W745" s="32">
        <v>6167.72</v>
      </c>
      <c r="X745" t="s">
        <v>521</v>
      </c>
      <c r="Y745" t="s">
        <v>36</v>
      </c>
      <c r="Z745" t="s">
        <v>45</v>
      </c>
    </row>
    <row r="746" spans="1:26" x14ac:dyDescent="0.3">
      <c r="A746" t="s">
        <v>26</v>
      </c>
      <c r="B746" t="s">
        <v>27</v>
      </c>
      <c r="C746" s="27">
        <v>2021</v>
      </c>
      <c r="D746" s="28">
        <v>11</v>
      </c>
      <c r="E746" t="s">
        <v>28</v>
      </c>
      <c r="F746" t="s">
        <v>562</v>
      </c>
      <c r="G746" s="29">
        <v>44321</v>
      </c>
      <c r="H746" s="30">
        <v>44321</v>
      </c>
      <c r="I746" s="31">
        <v>226</v>
      </c>
      <c r="J746" t="s">
        <v>30</v>
      </c>
      <c r="L746" t="s">
        <v>31</v>
      </c>
      <c r="M746" t="s">
        <v>32</v>
      </c>
      <c r="P746" t="s">
        <v>26</v>
      </c>
      <c r="Q746" t="s">
        <v>33</v>
      </c>
      <c r="R746" t="s">
        <v>34</v>
      </c>
      <c r="W746" s="32">
        <v>640.69000000000005</v>
      </c>
      <c r="X746" t="s">
        <v>522</v>
      </c>
      <c r="Y746" t="s">
        <v>36</v>
      </c>
      <c r="Z746" t="s">
        <v>45</v>
      </c>
    </row>
    <row r="747" spans="1:26" x14ac:dyDescent="0.3">
      <c r="A747" t="s">
        <v>26</v>
      </c>
      <c r="B747" t="s">
        <v>27</v>
      </c>
      <c r="C747" s="27">
        <v>2021</v>
      </c>
      <c r="D747" s="28">
        <v>11</v>
      </c>
      <c r="E747" t="s">
        <v>28</v>
      </c>
      <c r="F747" t="s">
        <v>562</v>
      </c>
      <c r="G747" s="29">
        <v>44321</v>
      </c>
      <c r="H747" s="30">
        <v>44321</v>
      </c>
      <c r="I747" s="31">
        <v>227</v>
      </c>
      <c r="J747" t="s">
        <v>30</v>
      </c>
      <c r="L747" t="s">
        <v>31</v>
      </c>
      <c r="M747" t="s">
        <v>32</v>
      </c>
      <c r="P747" t="s">
        <v>26</v>
      </c>
      <c r="Q747" t="s">
        <v>33</v>
      </c>
      <c r="R747" t="s">
        <v>34</v>
      </c>
      <c r="W747" s="32">
        <v>34495</v>
      </c>
      <c r="X747" t="s">
        <v>523</v>
      </c>
      <c r="Y747" t="s">
        <v>36</v>
      </c>
      <c r="Z747" t="s">
        <v>45</v>
      </c>
    </row>
    <row r="748" spans="1:26" x14ac:dyDescent="0.3">
      <c r="A748" t="s">
        <v>26</v>
      </c>
      <c r="B748" t="s">
        <v>27</v>
      </c>
      <c r="C748" s="27">
        <v>2021</v>
      </c>
      <c r="D748" s="28">
        <v>11</v>
      </c>
      <c r="E748" t="s">
        <v>28</v>
      </c>
      <c r="F748" t="s">
        <v>562</v>
      </c>
      <c r="G748" s="29">
        <v>44321</v>
      </c>
      <c r="H748" s="30">
        <v>44321</v>
      </c>
      <c r="I748" s="31">
        <v>228</v>
      </c>
      <c r="J748" t="s">
        <v>30</v>
      </c>
      <c r="L748" t="s">
        <v>31</v>
      </c>
      <c r="M748" t="s">
        <v>32</v>
      </c>
      <c r="P748" t="s">
        <v>26</v>
      </c>
      <c r="Q748" t="s">
        <v>33</v>
      </c>
      <c r="R748" t="s">
        <v>34</v>
      </c>
      <c r="W748" s="32">
        <v>43926.32</v>
      </c>
      <c r="X748" t="s">
        <v>524</v>
      </c>
      <c r="Y748" t="s">
        <v>36</v>
      </c>
      <c r="Z748" t="s">
        <v>45</v>
      </c>
    </row>
    <row r="749" spans="1:26" x14ac:dyDescent="0.3">
      <c r="A749" t="s">
        <v>26</v>
      </c>
      <c r="B749" t="s">
        <v>27</v>
      </c>
      <c r="C749" s="27">
        <v>2021</v>
      </c>
      <c r="D749" s="28">
        <v>11</v>
      </c>
      <c r="E749" t="s">
        <v>28</v>
      </c>
      <c r="F749" t="s">
        <v>562</v>
      </c>
      <c r="G749" s="29">
        <v>44321</v>
      </c>
      <c r="H749" s="30">
        <v>44321</v>
      </c>
      <c r="I749" s="31">
        <v>229</v>
      </c>
      <c r="J749" t="s">
        <v>30</v>
      </c>
      <c r="L749" t="s">
        <v>31</v>
      </c>
      <c r="M749" t="s">
        <v>32</v>
      </c>
      <c r="P749" t="s">
        <v>26</v>
      </c>
      <c r="Q749" t="s">
        <v>33</v>
      </c>
      <c r="R749" t="s">
        <v>34</v>
      </c>
      <c r="W749" s="32">
        <v>273.01</v>
      </c>
      <c r="X749" t="s">
        <v>525</v>
      </c>
      <c r="Y749" t="s">
        <v>36</v>
      </c>
      <c r="Z749" t="s">
        <v>45</v>
      </c>
    </row>
    <row r="750" spans="1:26" x14ac:dyDescent="0.3">
      <c r="A750" t="s">
        <v>26</v>
      </c>
      <c r="B750" t="s">
        <v>27</v>
      </c>
      <c r="C750" s="27">
        <v>2021</v>
      </c>
      <c r="D750" s="28">
        <v>11</v>
      </c>
      <c r="E750" t="s">
        <v>28</v>
      </c>
      <c r="F750" t="s">
        <v>562</v>
      </c>
      <c r="G750" s="29">
        <v>44321</v>
      </c>
      <c r="H750" s="30">
        <v>44321</v>
      </c>
      <c r="I750" s="31">
        <v>230</v>
      </c>
      <c r="J750" t="s">
        <v>30</v>
      </c>
      <c r="L750" t="s">
        <v>31</v>
      </c>
      <c r="M750" t="s">
        <v>32</v>
      </c>
      <c r="P750" t="s">
        <v>26</v>
      </c>
      <c r="Q750" t="s">
        <v>33</v>
      </c>
      <c r="R750" t="s">
        <v>34</v>
      </c>
      <c r="W750" s="32">
        <v>21700.9</v>
      </c>
      <c r="X750" t="s">
        <v>526</v>
      </c>
      <c r="Y750" t="s">
        <v>36</v>
      </c>
      <c r="Z750" t="s">
        <v>45</v>
      </c>
    </row>
    <row r="751" spans="1:26" x14ac:dyDescent="0.3">
      <c r="A751" t="s">
        <v>26</v>
      </c>
      <c r="B751" t="s">
        <v>27</v>
      </c>
      <c r="C751" s="27">
        <v>2021</v>
      </c>
      <c r="D751" s="28">
        <v>11</v>
      </c>
      <c r="E751" t="s">
        <v>28</v>
      </c>
      <c r="F751" t="s">
        <v>562</v>
      </c>
      <c r="G751" s="29">
        <v>44321</v>
      </c>
      <c r="H751" s="30">
        <v>44321</v>
      </c>
      <c r="I751" s="31">
        <v>231</v>
      </c>
      <c r="J751" t="s">
        <v>30</v>
      </c>
      <c r="L751" t="s">
        <v>31</v>
      </c>
      <c r="M751" t="s">
        <v>32</v>
      </c>
      <c r="P751" t="s">
        <v>26</v>
      </c>
      <c r="Q751" t="s">
        <v>33</v>
      </c>
      <c r="R751" t="s">
        <v>34</v>
      </c>
      <c r="W751" s="32">
        <v>11712</v>
      </c>
      <c r="X751" t="s">
        <v>533</v>
      </c>
      <c r="Y751" t="s">
        <v>36</v>
      </c>
      <c r="Z751" t="s">
        <v>45</v>
      </c>
    </row>
    <row r="752" spans="1:26" x14ac:dyDescent="0.3">
      <c r="A752" t="s">
        <v>26</v>
      </c>
      <c r="B752" t="s">
        <v>27</v>
      </c>
      <c r="C752" s="27">
        <v>2021</v>
      </c>
      <c r="D752" s="28">
        <v>11</v>
      </c>
      <c r="E752" t="s">
        <v>28</v>
      </c>
      <c r="F752" t="s">
        <v>562</v>
      </c>
      <c r="G752" s="29">
        <v>44321</v>
      </c>
      <c r="H752" s="30">
        <v>44321</v>
      </c>
      <c r="I752" s="31">
        <v>232</v>
      </c>
      <c r="J752" t="s">
        <v>30</v>
      </c>
      <c r="L752" t="s">
        <v>31</v>
      </c>
      <c r="M752" t="s">
        <v>32</v>
      </c>
      <c r="P752" t="s">
        <v>26</v>
      </c>
      <c r="Q752" t="s">
        <v>33</v>
      </c>
      <c r="R752" t="s">
        <v>34</v>
      </c>
      <c r="W752" s="32">
        <v>1646.5</v>
      </c>
      <c r="X752" t="s">
        <v>534</v>
      </c>
      <c r="Y752" t="s">
        <v>36</v>
      </c>
      <c r="Z752" t="s">
        <v>45</v>
      </c>
    </row>
    <row r="753" spans="1:26" x14ac:dyDescent="0.3">
      <c r="A753" t="s">
        <v>26</v>
      </c>
      <c r="B753" t="s">
        <v>27</v>
      </c>
      <c r="C753" s="27">
        <v>2021</v>
      </c>
      <c r="D753" s="28">
        <v>11</v>
      </c>
      <c r="E753" t="s">
        <v>28</v>
      </c>
      <c r="F753" t="s">
        <v>562</v>
      </c>
      <c r="G753" s="29">
        <v>44321</v>
      </c>
      <c r="H753" s="30">
        <v>44321</v>
      </c>
      <c r="I753" s="31">
        <v>233</v>
      </c>
      <c r="J753" t="s">
        <v>30</v>
      </c>
      <c r="L753" t="s">
        <v>31</v>
      </c>
      <c r="M753" t="s">
        <v>32</v>
      </c>
      <c r="P753" t="s">
        <v>26</v>
      </c>
      <c r="Q753" t="s">
        <v>33</v>
      </c>
      <c r="R753" t="s">
        <v>34</v>
      </c>
      <c r="W753" s="32">
        <v>10906.66</v>
      </c>
      <c r="X753" t="s">
        <v>535</v>
      </c>
      <c r="Y753" t="s">
        <v>36</v>
      </c>
      <c r="Z753" t="s">
        <v>45</v>
      </c>
    </row>
    <row r="754" spans="1:26" x14ac:dyDescent="0.3">
      <c r="A754" t="s">
        <v>26</v>
      </c>
      <c r="B754" t="s">
        <v>27</v>
      </c>
      <c r="C754" s="27">
        <v>2021</v>
      </c>
      <c r="D754" s="28">
        <v>11</v>
      </c>
      <c r="E754" t="s">
        <v>28</v>
      </c>
      <c r="F754" t="s">
        <v>562</v>
      </c>
      <c r="G754" s="29">
        <v>44321</v>
      </c>
      <c r="H754" s="30">
        <v>44321</v>
      </c>
      <c r="I754" s="31">
        <v>234</v>
      </c>
      <c r="J754" t="s">
        <v>30</v>
      </c>
      <c r="L754" t="s">
        <v>31</v>
      </c>
      <c r="M754" t="s">
        <v>32</v>
      </c>
      <c r="P754" t="s">
        <v>26</v>
      </c>
      <c r="Q754" t="s">
        <v>33</v>
      </c>
      <c r="R754" t="s">
        <v>34</v>
      </c>
      <c r="W754" s="32">
        <v>4822.26</v>
      </c>
      <c r="X754" t="s">
        <v>510</v>
      </c>
      <c r="Y754" t="s">
        <v>36</v>
      </c>
      <c r="Z754" t="s">
        <v>45</v>
      </c>
    </row>
    <row r="755" spans="1:26" x14ac:dyDescent="0.3">
      <c r="A755" t="s">
        <v>26</v>
      </c>
      <c r="B755" t="s">
        <v>27</v>
      </c>
      <c r="C755" s="27">
        <v>2021</v>
      </c>
      <c r="D755" s="28">
        <v>11</v>
      </c>
      <c r="E755" t="s">
        <v>28</v>
      </c>
      <c r="F755" t="s">
        <v>562</v>
      </c>
      <c r="G755" s="29">
        <v>44321</v>
      </c>
      <c r="H755" s="30">
        <v>44321</v>
      </c>
      <c r="I755" s="31">
        <v>235</v>
      </c>
      <c r="J755" t="s">
        <v>30</v>
      </c>
      <c r="L755" t="s">
        <v>31</v>
      </c>
      <c r="M755" t="s">
        <v>32</v>
      </c>
      <c r="P755" t="s">
        <v>26</v>
      </c>
      <c r="Q755" t="s">
        <v>33</v>
      </c>
      <c r="R755" t="s">
        <v>34</v>
      </c>
      <c r="W755" s="32">
        <v>9200</v>
      </c>
      <c r="X755" t="s">
        <v>511</v>
      </c>
      <c r="Y755" t="s">
        <v>36</v>
      </c>
      <c r="Z755" t="s">
        <v>45</v>
      </c>
    </row>
    <row r="756" spans="1:26" x14ac:dyDescent="0.3">
      <c r="A756" t="s">
        <v>26</v>
      </c>
      <c r="B756" t="s">
        <v>27</v>
      </c>
      <c r="C756" s="27">
        <v>2021</v>
      </c>
      <c r="D756" s="28">
        <v>11</v>
      </c>
      <c r="E756" t="s">
        <v>28</v>
      </c>
      <c r="F756" t="s">
        <v>562</v>
      </c>
      <c r="G756" s="29">
        <v>44321</v>
      </c>
      <c r="H756" s="30">
        <v>44321</v>
      </c>
      <c r="I756" s="31">
        <v>236</v>
      </c>
      <c r="J756" t="s">
        <v>30</v>
      </c>
      <c r="L756" t="s">
        <v>31</v>
      </c>
      <c r="M756" t="s">
        <v>32</v>
      </c>
      <c r="P756" t="s">
        <v>26</v>
      </c>
      <c r="Q756" t="s">
        <v>33</v>
      </c>
      <c r="R756" t="s">
        <v>34</v>
      </c>
      <c r="W756" s="32">
        <v>8074.41</v>
      </c>
      <c r="X756" t="s">
        <v>512</v>
      </c>
      <c r="Y756" t="s">
        <v>36</v>
      </c>
      <c r="Z756" t="s">
        <v>45</v>
      </c>
    </row>
    <row r="757" spans="1:26" x14ac:dyDescent="0.3">
      <c r="A757" t="s">
        <v>26</v>
      </c>
      <c r="B757" t="s">
        <v>27</v>
      </c>
      <c r="C757" s="27">
        <v>2021</v>
      </c>
      <c r="D757" s="28">
        <v>11</v>
      </c>
      <c r="E757" t="s">
        <v>189</v>
      </c>
      <c r="F757" t="s">
        <v>563</v>
      </c>
      <c r="G757" s="29">
        <v>44326</v>
      </c>
      <c r="H757" s="30">
        <v>44327</v>
      </c>
      <c r="I757" s="31">
        <v>424</v>
      </c>
      <c r="J757" t="s">
        <v>30</v>
      </c>
      <c r="K757" t="s">
        <v>164</v>
      </c>
      <c r="L757" t="s">
        <v>180</v>
      </c>
      <c r="M757" t="s">
        <v>166</v>
      </c>
      <c r="P757" t="s">
        <v>26</v>
      </c>
      <c r="Q757" t="s">
        <v>33</v>
      </c>
      <c r="R757" t="s">
        <v>34</v>
      </c>
      <c r="W757" s="32">
        <v>2500</v>
      </c>
      <c r="X757" t="s">
        <v>191</v>
      </c>
      <c r="Y757" t="s">
        <v>564</v>
      </c>
      <c r="Z757" t="s">
        <v>193</v>
      </c>
    </row>
    <row r="758" spans="1:26" x14ac:dyDescent="0.3">
      <c r="A758" t="s">
        <v>26</v>
      </c>
      <c r="B758" t="s">
        <v>27</v>
      </c>
      <c r="C758" s="27">
        <v>2021</v>
      </c>
      <c r="D758" s="28">
        <v>11</v>
      </c>
      <c r="E758" t="s">
        <v>189</v>
      </c>
      <c r="F758" t="s">
        <v>563</v>
      </c>
      <c r="G758" s="29">
        <v>44326</v>
      </c>
      <c r="H758" s="30">
        <v>44327</v>
      </c>
      <c r="I758" s="31">
        <v>425</v>
      </c>
      <c r="J758" t="s">
        <v>30</v>
      </c>
      <c r="K758" t="s">
        <v>164</v>
      </c>
      <c r="L758" t="s">
        <v>194</v>
      </c>
      <c r="M758" t="s">
        <v>166</v>
      </c>
      <c r="P758" t="s">
        <v>26</v>
      </c>
      <c r="Q758" t="s">
        <v>33</v>
      </c>
      <c r="R758" t="s">
        <v>34</v>
      </c>
      <c r="W758" s="32">
        <v>361.5</v>
      </c>
      <c r="X758" t="s">
        <v>191</v>
      </c>
      <c r="Y758" t="s">
        <v>564</v>
      </c>
      <c r="Z758" t="s">
        <v>193</v>
      </c>
    </row>
    <row r="759" spans="1:26" x14ac:dyDescent="0.3">
      <c r="A759" t="s">
        <v>26</v>
      </c>
      <c r="B759" t="s">
        <v>27</v>
      </c>
      <c r="C759" s="27">
        <v>2021</v>
      </c>
      <c r="D759" s="28">
        <v>11</v>
      </c>
      <c r="E759" t="s">
        <v>189</v>
      </c>
      <c r="F759" t="s">
        <v>563</v>
      </c>
      <c r="G759" s="29">
        <v>44326</v>
      </c>
      <c r="H759" s="30">
        <v>44327</v>
      </c>
      <c r="I759" s="31">
        <v>426</v>
      </c>
      <c r="J759" t="s">
        <v>30</v>
      </c>
      <c r="K759" t="s">
        <v>164</v>
      </c>
      <c r="L759" t="s">
        <v>183</v>
      </c>
      <c r="M759" t="s">
        <v>166</v>
      </c>
      <c r="P759" t="s">
        <v>26</v>
      </c>
      <c r="Q759" t="s">
        <v>33</v>
      </c>
      <c r="R759" t="s">
        <v>34</v>
      </c>
      <c r="W759" s="32">
        <v>189.81</v>
      </c>
      <c r="X759" t="s">
        <v>191</v>
      </c>
      <c r="Y759" t="s">
        <v>564</v>
      </c>
      <c r="Z759" t="s">
        <v>193</v>
      </c>
    </row>
    <row r="760" spans="1:26" x14ac:dyDescent="0.3">
      <c r="A760" t="s">
        <v>26</v>
      </c>
      <c r="B760" t="s">
        <v>27</v>
      </c>
      <c r="C760" s="27">
        <v>2021</v>
      </c>
      <c r="D760" s="28">
        <v>11</v>
      </c>
      <c r="E760" t="s">
        <v>189</v>
      </c>
      <c r="F760" t="s">
        <v>563</v>
      </c>
      <c r="G760" s="29">
        <v>44326</v>
      </c>
      <c r="H760" s="30">
        <v>44327</v>
      </c>
      <c r="I760" s="31">
        <v>427</v>
      </c>
      <c r="J760" t="s">
        <v>30</v>
      </c>
      <c r="K760" t="s">
        <v>164</v>
      </c>
      <c r="L760" t="s">
        <v>195</v>
      </c>
      <c r="M760" t="s">
        <v>166</v>
      </c>
      <c r="P760" t="s">
        <v>26</v>
      </c>
      <c r="Q760" t="s">
        <v>33</v>
      </c>
      <c r="R760" t="s">
        <v>34</v>
      </c>
      <c r="W760" s="32">
        <v>33.5</v>
      </c>
      <c r="X760" t="s">
        <v>191</v>
      </c>
      <c r="Y760" t="s">
        <v>564</v>
      </c>
      <c r="Z760" t="s">
        <v>193</v>
      </c>
    </row>
    <row r="761" spans="1:26" x14ac:dyDescent="0.3">
      <c r="A761" t="s">
        <v>26</v>
      </c>
      <c r="B761" t="s">
        <v>27</v>
      </c>
      <c r="C761" s="27">
        <v>2021</v>
      </c>
      <c r="D761" s="28">
        <v>11</v>
      </c>
      <c r="E761" t="s">
        <v>189</v>
      </c>
      <c r="F761" t="s">
        <v>563</v>
      </c>
      <c r="G761" s="29">
        <v>44326</v>
      </c>
      <c r="H761" s="30">
        <v>44327</v>
      </c>
      <c r="I761" s="31">
        <v>428</v>
      </c>
      <c r="J761" t="s">
        <v>30</v>
      </c>
      <c r="K761" t="s">
        <v>164</v>
      </c>
      <c r="L761" t="s">
        <v>196</v>
      </c>
      <c r="M761" t="s">
        <v>166</v>
      </c>
      <c r="P761" t="s">
        <v>26</v>
      </c>
      <c r="Q761" t="s">
        <v>33</v>
      </c>
      <c r="R761" t="s">
        <v>34</v>
      </c>
      <c r="W761" s="32">
        <v>338.5</v>
      </c>
      <c r="X761" t="s">
        <v>191</v>
      </c>
      <c r="Y761" t="s">
        <v>564</v>
      </c>
      <c r="Z761" t="s">
        <v>193</v>
      </c>
    </row>
    <row r="762" spans="1:26" x14ac:dyDescent="0.3">
      <c r="A762" t="s">
        <v>26</v>
      </c>
      <c r="B762" t="s">
        <v>27</v>
      </c>
      <c r="C762" s="27">
        <v>2021</v>
      </c>
      <c r="D762" s="28">
        <v>11</v>
      </c>
      <c r="E762" t="s">
        <v>189</v>
      </c>
      <c r="F762" t="s">
        <v>563</v>
      </c>
      <c r="G762" s="29">
        <v>44326</v>
      </c>
      <c r="H762" s="30">
        <v>44327</v>
      </c>
      <c r="I762" s="31">
        <v>429</v>
      </c>
      <c r="J762" t="s">
        <v>30</v>
      </c>
      <c r="K762" t="s">
        <v>164</v>
      </c>
      <c r="L762" t="s">
        <v>197</v>
      </c>
      <c r="M762" t="s">
        <v>166</v>
      </c>
      <c r="P762" t="s">
        <v>26</v>
      </c>
      <c r="Q762" t="s">
        <v>33</v>
      </c>
      <c r="R762" t="s">
        <v>34</v>
      </c>
      <c r="W762" s="32">
        <v>28</v>
      </c>
      <c r="X762" t="s">
        <v>191</v>
      </c>
      <c r="Y762" t="s">
        <v>564</v>
      </c>
      <c r="Z762" t="s">
        <v>193</v>
      </c>
    </row>
    <row r="763" spans="1:26" x14ac:dyDescent="0.3">
      <c r="A763" t="s">
        <v>26</v>
      </c>
      <c r="B763" t="s">
        <v>27</v>
      </c>
      <c r="C763" s="27">
        <v>2021</v>
      </c>
      <c r="D763" s="28">
        <v>11</v>
      </c>
      <c r="E763" t="s">
        <v>189</v>
      </c>
      <c r="F763" t="s">
        <v>563</v>
      </c>
      <c r="G763" s="29">
        <v>44326</v>
      </c>
      <c r="H763" s="30">
        <v>44327</v>
      </c>
      <c r="I763" s="31">
        <v>430</v>
      </c>
      <c r="J763" t="s">
        <v>30</v>
      </c>
      <c r="K763" t="s">
        <v>164</v>
      </c>
      <c r="L763" t="s">
        <v>198</v>
      </c>
      <c r="M763" t="s">
        <v>166</v>
      </c>
      <c r="P763" t="s">
        <v>26</v>
      </c>
      <c r="Q763" t="s">
        <v>33</v>
      </c>
      <c r="R763" t="s">
        <v>34</v>
      </c>
      <c r="W763" s="32">
        <v>15.25</v>
      </c>
      <c r="X763" t="s">
        <v>191</v>
      </c>
      <c r="Y763" t="s">
        <v>564</v>
      </c>
      <c r="Z763" t="s">
        <v>193</v>
      </c>
    </row>
    <row r="764" spans="1:26" x14ac:dyDescent="0.3">
      <c r="A764" t="s">
        <v>26</v>
      </c>
      <c r="B764" t="s">
        <v>27</v>
      </c>
      <c r="C764" s="27">
        <v>2021</v>
      </c>
      <c r="D764" s="28">
        <v>11</v>
      </c>
      <c r="E764" t="s">
        <v>189</v>
      </c>
      <c r="F764" t="s">
        <v>563</v>
      </c>
      <c r="G764" s="29">
        <v>44326</v>
      </c>
      <c r="H764" s="30">
        <v>44327</v>
      </c>
      <c r="I764" s="31">
        <v>431</v>
      </c>
      <c r="J764" t="s">
        <v>30</v>
      </c>
      <c r="K764" t="s">
        <v>164</v>
      </c>
      <c r="L764" t="s">
        <v>347</v>
      </c>
      <c r="M764" t="s">
        <v>166</v>
      </c>
      <c r="P764" t="s">
        <v>26</v>
      </c>
      <c r="Q764" t="s">
        <v>33</v>
      </c>
      <c r="R764" t="s">
        <v>34</v>
      </c>
      <c r="W764" s="32">
        <v>20</v>
      </c>
      <c r="X764" t="s">
        <v>191</v>
      </c>
      <c r="Y764" t="s">
        <v>564</v>
      </c>
      <c r="Z764" t="s">
        <v>193</v>
      </c>
    </row>
    <row r="765" spans="1:26" x14ac:dyDescent="0.3">
      <c r="A765" t="s">
        <v>26</v>
      </c>
      <c r="B765" t="s">
        <v>27</v>
      </c>
      <c r="C765" s="27">
        <v>2021</v>
      </c>
      <c r="D765" s="28">
        <v>11</v>
      </c>
      <c r="E765" t="s">
        <v>189</v>
      </c>
      <c r="F765" t="s">
        <v>563</v>
      </c>
      <c r="G765" s="29">
        <v>44326</v>
      </c>
      <c r="H765" s="30">
        <v>44327</v>
      </c>
      <c r="I765" s="31">
        <v>470</v>
      </c>
      <c r="J765" t="s">
        <v>30</v>
      </c>
      <c r="L765" t="s">
        <v>43</v>
      </c>
      <c r="M765" t="s">
        <v>32</v>
      </c>
      <c r="Q765" t="s">
        <v>33</v>
      </c>
      <c r="W765" s="32">
        <v>-3486.56</v>
      </c>
      <c r="Y765" t="s">
        <v>44</v>
      </c>
      <c r="Z765" t="s">
        <v>193</v>
      </c>
    </row>
    <row r="766" spans="1:26" x14ac:dyDescent="0.3">
      <c r="A766" t="s">
        <v>26</v>
      </c>
      <c r="B766" t="s">
        <v>27</v>
      </c>
      <c r="C766" s="27">
        <v>2021</v>
      </c>
      <c r="D766" s="28">
        <v>11</v>
      </c>
      <c r="E766" t="s">
        <v>28</v>
      </c>
      <c r="F766" t="s">
        <v>565</v>
      </c>
      <c r="G766" s="29">
        <v>44334</v>
      </c>
      <c r="H766" s="30">
        <v>44334</v>
      </c>
      <c r="I766" s="31">
        <v>8</v>
      </c>
      <c r="J766" t="s">
        <v>30</v>
      </c>
      <c r="L766" t="s">
        <v>31</v>
      </c>
      <c r="M766" t="s">
        <v>32</v>
      </c>
      <c r="P766" t="s">
        <v>26</v>
      </c>
      <c r="Q766" t="s">
        <v>33</v>
      </c>
      <c r="R766" t="s">
        <v>34</v>
      </c>
      <c r="W766" s="32">
        <v>-18438.349999999999</v>
      </c>
      <c r="X766" t="s">
        <v>566</v>
      </c>
      <c r="Y766" t="s">
        <v>36</v>
      </c>
      <c r="Z766" t="s">
        <v>36</v>
      </c>
    </row>
    <row r="767" spans="1:26" x14ac:dyDescent="0.3">
      <c r="A767" t="s">
        <v>26</v>
      </c>
      <c r="B767" t="s">
        <v>27</v>
      </c>
      <c r="C767" s="27">
        <v>2021</v>
      </c>
      <c r="D767" s="28">
        <v>11</v>
      </c>
      <c r="E767" t="s">
        <v>28</v>
      </c>
      <c r="F767" t="s">
        <v>565</v>
      </c>
      <c r="G767" s="29">
        <v>44334</v>
      </c>
      <c r="H767" s="30">
        <v>44334</v>
      </c>
      <c r="I767" s="31">
        <v>20</v>
      </c>
      <c r="J767" t="s">
        <v>30</v>
      </c>
      <c r="L767" t="s">
        <v>31</v>
      </c>
      <c r="M767" t="s">
        <v>32</v>
      </c>
      <c r="P767" t="s">
        <v>26</v>
      </c>
      <c r="Q767" t="s">
        <v>33</v>
      </c>
      <c r="R767" t="s">
        <v>34</v>
      </c>
      <c r="W767" s="32">
        <v>-20396.77</v>
      </c>
      <c r="X767" t="s">
        <v>567</v>
      </c>
      <c r="Y767" t="s">
        <v>36</v>
      </c>
      <c r="Z767" t="s">
        <v>36</v>
      </c>
    </row>
    <row r="768" spans="1:26" x14ac:dyDescent="0.3">
      <c r="A768" t="s">
        <v>26</v>
      </c>
      <c r="B768" t="s">
        <v>27</v>
      </c>
      <c r="C768" s="27">
        <v>2021</v>
      </c>
      <c r="D768" s="28">
        <v>11</v>
      </c>
      <c r="E768" t="s">
        <v>28</v>
      </c>
      <c r="F768" t="s">
        <v>565</v>
      </c>
      <c r="G768" s="29">
        <v>44334</v>
      </c>
      <c r="H768" s="30">
        <v>44334</v>
      </c>
      <c r="I768" s="31">
        <v>43</v>
      </c>
      <c r="J768" t="s">
        <v>30</v>
      </c>
      <c r="L768" t="s">
        <v>31</v>
      </c>
      <c r="M768" t="s">
        <v>32</v>
      </c>
      <c r="P768" t="s">
        <v>26</v>
      </c>
      <c r="Q768" t="s">
        <v>33</v>
      </c>
      <c r="R768" t="s">
        <v>34</v>
      </c>
      <c r="W768" s="32">
        <v>-6160.16</v>
      </c>
      <c r="X768" t="s">
        <v>568</v>
      </c>
      <c r="Y768" t="s">
        <v>36</v>
      </c>
      <c r="Z768" t="s">
        <v>36</v>
      </c>
    </row>
    <row r="769" spans="1:26" x14ac:dyDescent="0.3">
      <c r="A769" t="s">
        <v>26</v>
      </c>
      <c r="B769" t="s">
        <v>27</v>
      </c>
      <c r="C769" s="27">
        <v>2021</v>
      </c>
      <c r="D769" s="28">
        <v>11</v>
      </c>
      <c r="E769" t="s">
        <v>28</v>
      </c>
      <c r="F769" t="s">
        <v>565</v>
      </c>
      <c r="G769" s="29">
        <v>44334</v>
      </c>
      <c r="H769" s="30">
        <v>44334</v>
      </c>
      <c r="I769" s="31">
        <v>54</v>
      </c>
      <c r="J769" t="s">
        <v>30</v>
      </c>
      <c r="L769" t="s">
        <v>31</v>
      </c>
      <c r="M769" t="s">
        <v>32</v>
      </c>
      <c r="P769" t="s">
        <v>26</v>
      </c>
      <c r="Q769" t="s">
        <v>33</v>
      </c>
      <c r="R769" t="s">
        <v>34</v>
      </c>
      <c r="W769" s="32">
        <v>-9003</v>
      </c>
      <c r="X769" t="s">
        <v>569</v>
      </c>
      <c r="Y769" t="s">
        <v>36</v>
      </c>
      <c r="Z769" t="s">
        <v>36</v>
      </c>
    </row>
    <row r="770" spans="1:26" x14ac:dyDescent="0.3">
      <c r="A770" t="s">
        <v>26</v>
      </c>
      <c r="B770" t="s">
        <v>27</v>
      </c>
      <c r="C770" s="27">
        <v>2021</v>
      </c>
      <c r="D770" s="28">
        <v>11</v>
      </c>
      <c r="E770" t="s">
        <v>28</v>
      </c>
      <c r="F770" t="s">
        <v>565</v>
      </c>
      <c r="G770" s="29">
        <v>44334</v>
      </c>
      <c r="H770" s="30">
        <v>44334</v>
      </c>
      <c r="I770" s="31">
        <v>55</v>
      </c>
      <c r="J770" t="s">
        <v>30</v>
      </c>
      <c r="L770" t="s">
        <v>31</v>
      </c>
      <c r="M770" t="s">
        <v>32</v>
      </c>
      <c r="P770" t="s">
        <v>26</v>
      </c>
      <c r="Q770" t="s">
        <v>33</v>
      </c>
      <c r="R770" t="s">
        <v>34</v>
      </c>
      <c r="W770" s="32">
        <v>-2900.79</v>
      </c>
      <c r="X770" t="s">
        <v>570</v>
      </c>
      <c r="Y770" t="s">
        <v>36</v>
      </c>
      <c r="Z770" t="s">
        <v>36</v>
      </c>
    </row>
    <row r="771" spans="1:26" x14ac:dyDescent="0.3">
      <c r="A771" t="s">
        <v>26</v>
      </c>
      <c r="B771" t="s">
        <v>27</v>
      </c>
      <c r="C771" s="27">
        <v>2021</v>
      </c>
      <c r="D771" s="28">
        <v>11</v>
      </c>
      <c r="E771" t="s">
        <v>28</v>
      </c>
      <c r="F771" t="s">
        <v>565</v>
      </c>
      <c r="G771" s="29">
        <v>44334</v>
      </c>
      <c r="H771" s="30">
        <v>44334</v>
      </c>
      <c r="I771" s="31">
        <v>56</v>
      </c>
      <c r="J771" t="s">
        <v>30</v>
      </c>
      <c r="L771" t="s">
        <v>31</v>
      </c>
      <c r="M771" t="s">
        <v>32</v>
      </c>
      <c r="P771" t="s">
        <v>26</v>
      </c>
      <c r="Q771" t="s">
        <v>33</v>
      </c>
      <c r="R771" t="s">
        <v>34</v>
      </c>
      <c r="W771" s="32">
        <v>-3307</v>
      </c>
      <c r="X771" t="s">
        <v>571</v>
      </c>
      <c r="Y771" t="s">
        <v>36</v>
      </c>
      <c r="Z771" t="s">
        <v>36</v>
      </c>
    </row>
    <row r="772" spans="1:26" x14ac:dyDescent="0.3">
      <c r="A772" t="s">
        <v>26</v>
      </c>
      <c r="B772" t="s">
        <v>27</v>
      </c>
      <c r="C772" s="27">
        <v>2021</v>
      </c>
      <c r="D772" s="28">
        <v>11</v>
      </c>
      <c r="E772" t="s">
        <v>28</v>
      </c>
      <c r="F772" t="s">
        <v>565</v>
      </c>
      <c r="G772" s="29">
        <v>44334</v>
      </c>
      <c r="H772" s="30">
        <v>44334</v>
      </c>
      <c r="I772" s="31">
        <v>101</v>
      </c>
      <c r="J772" t="s">
        <v>30</v>
      </c>
      <c r="K772" t="s">
        <v>37</v>
      </c>
      <c r="L772" t="s">
        <v>38</v>
      </c>
      <c r="M772" t="s">
        <v>39</v>
      </c>
      <c r="P772" t="s">
        <v>26</v>
      </c>
      <c r="Q772" t="s">
        <v>33</v>
      </c>
      <c r="R772" t="s">
        <v>34</v>
      </c>
      <c r="S772" t="s">
        <v>76</v>
      </c>
      <c r="W772" s="32">
        <v>9003</v>
      </c>
      <c r="X772" t="s">
        <v>569</v>
      </c>
      <c r="Y772" t="s">
        <v>572</v>
      </c>
      <c r="Z772" t="s">
        <v>36</v>
      </c>
    </row>
    <row r="773" spans="1:26" x14ac:dyDescent="0.3">
      <c r="A773" t="s">
        <v>26</v>
      </c>
      <c r="B773" t="s">
        <v>27</v>
      </c>
      <c r="C773" s="27">
        <v>2021</v>
      </c>
      <c r="D773" s="28">
        <v>11</v>
      </c>
      <c r="E773" t="s">
        <v>28</v>
      </c>
      <c r="F773" t="s">
        <v>565</v>
      </c>
      <c r="G773" s="29">
        <v>44334</v>
      </c>
      <c r="H773" s="30">
        <v>44334</v>
      </c>
      <c r="I773" s="31">
        <v>109</v>
      </c>
      <c r="J773" t="s">
        <v>30</v>
      </c>
      <c r="K773" t="s">
        <v>37</v>
      </c>
      <c r="L773" t="s">
        <v>82</v>
      </c>
      <c r="M773" t="s">
        <v>39</v>
      </c>
      <c r="P773" t="s">
        <v>26</v>
      </c>
      <c r="Q773" t="s">
        <v>33</v>
      </c>
      <c r="R773" t="s">
        <v>34</v>
      </c>
      <c r="S773" t="s">
        <v>103</v>
      </c>
      <c r="W773" s="32">
        <v>3307</v>
      </c>
      <c r="X773" t="s">
        <v>571</v>
      </c>
      <c r="Y773" t="s">
        <v>573</v>
      </c>
      <c r="Z773" t="s">
        <v>36</v>
      </c>
    </row>
    <row r="774" spans="1:26" x14ac:dyDescent="0.3">
      <c r="A774" t="s">
        <v>26</v>
      </c>
      <c r="B774" t="s">
        <v>27</v>
      </c>
      <c r="C774" s="27">
        <v>2021</v>
      </c>
      <c r="D774" s="28">
        <v>11</v>
      </c>
      <c r="E774" t="s">
        <v>28</v>
      </c>
      <c r="F774" t="s">
        <v>565</v>
      </c>
      <c r="G774" s="29">
        <v>44334</v>
      </c>
      <c r="H774" s="30">
        <v>44334</v>
      </c>
      <c r="I774" s="31">
        <v>110</v>
      </c>
      <c r="J774" t="s">
        <v>30</v>
      </c>
      <c r="K774" t="s">
        <v>37</v>
      </c>
      <c r="L774" t="s">
        <v>82</v>
      </c>
      <c r="M774" t="s">
        <v>39</v>
      </c>
      <c r="P774" t="s">
        <v>26</v>
      </c>
      <c r="Q774" t="s">
        <v>33</v>
      </c>
      <c r="R774" t="s">
        <v>34</v>
      </c>
      <c r="S774" t="s">
        <v>236</v>
      </c>
      <c r="W774" s="32">
        <v>18438.349999999999</v>
      </c>
      <c r="X774" t="s">
        <v>566</v>
      </c>
      <c r="Y774" t="s">
        <v>574</v>
      </c>
      <c r="Z774" t="s">
        <v>36</v>
      </c>
    </row>
    <row r="775" spans="1:26" x14ac:dyDescent="0.3">
      <c r="A775" t="s">
        <v>26</v>
      </c>
      <c r="B775" t="s">
        <v>27</v>
      </c>
      <c r="C775" s="27">
        <v>2021</v>
      </c>
      <c r="D775" s="28">
        <v>11</v>
      </c>
      <c r="E775" t="s">
        <v>28</v>
      </c>
      <c r="F775" t="s">
        <v>565</v>
      </c>
      <c r="G775" s="29">
        <v>44334</v>
      </c>
      <c r="H775" s="30">
        <v>44334</v>
      </c>
      <c r="I775" s="31">
        <v>111</v>
      </c>
      <c r="J775" t="s">
        <v>30</v>
      </c>
      <c r="K775" t="s">
        <v>37</v>
      </c>
      <c r="L775" t="s">
        <v>82</v>
      </c>
      <c r="M775" t="s">
        <v>39</v>
      </c>
      <c r="P775" t="s">
        <v>26</v>
      </c>
      <c r="Q775" t="s">
        <v>33</v>
      </c>
      <c r="R775" t="s">
        <v>34</v>
      </c>
      <c r="S775" t="s">
        <v>159</v>
      </c>
      <c r="W775" s="32">
        <v>20396.77</v>
      </c>
      <c r="X775" t="s">
        <v>567</v>
      </c>
      <c r="Y775" t="s">
        <v>575</v>
      </c>
      <c r="Z775" t="s">
        <v>36</v>
      </c>
    </row>
    <row r="776" spans="1:26" x14ac:dyDescent="0.3">
      <c r="A776" t="s">
        <v>26</v>
      </c>
      <c r="B776" t="s">
        <v>27</v>
      </c>
      <c r="C776" s="27">
        <v>2021</v>
      </c>
      <c r="D776" s="28">
        <v>11</v>
      </c>
      <c r="E776" t="s">
        <v>28</v>
      </c>
      <c r="F776" t="s">
        <v>565</v>
      </c>
      <c r="G776" s="29">
        <v>44334</v>
      </c>
      <c r="H776" s="30">
        <v>44334</v>
      </c>
      <c r="I776" s="31">
        <v>118</v>
      </c>
      <c r="J776" t="s">
        <v>30</v>
      </c>
      <c r="K776" t="s">
        <v>37</v>
      </c>
      <c r="L776" t="s">
        <v>82</v>
      </c>
      <c r="M776" t="s">
        <v>39</v>
      </c>
      <c r="P776" t="s">
        <v>26</v>
      </c>
      <c r="Q776" t="s">
        <v>33</v>
      </c>
      <c r="R776" t="s">
        <v>34</v>
      </c>
      <c r="S776" t="s">
        <v>576</v>
      </c>
      <c r="W776" s="32">
        <v>6160.16</v>
      </c>
      <c r="X776" t="s">
        <v>568</v>
      </c>
      <c r="Y776" t="s">
        <v>577</v>
      </c>
      <c r="Z776" t="s">
        <v>36</v>
      </c>
    </row>
    <row r="777" spans="1:26" x14ac:dyDescent="0.3">
      <c r="A777" t="s">
        <v>26</v>
      </c>
      <c r="B777" t="s">
        <v>27</v>
      </c>
      <c r="C777" s="27">
        <v>2021</v>
      </c>
      <c r="D777" s="28">
        <v>11</v>
      </c>
      <c r="E777" t="s">
        <v>28</v>
      </c>
      <c r="F777" t="s">
        <v>565</v>
      </c>
      <c r="G777" s="29">
        <v>44334</v>
      </c>
      <c r="H777" s="30">
        <v>44334</v>
      </c>
      <c r="I777" s="31">
        <v>121</v>
      </c>
      <c r="J777" t="s">
        <v>30</v>
      </c>
      <c r="K777" t="s">
        <v>37</v>
      </c>
      <c r="L777" t="s">
        <v>82</v>
      </c>
      <c r="M777" t="s">
        <v>39</v>
      </c>
      <c r="P777" t="s">
        <v>26</v>
      </c>
      <c r="Q777" t="s">
        <v>33</v>
      </c>
      <c r="R777" t="s">
        <v>34</v>
      </c>
      <c r="S777" t="s">
        <v>126</v>
      </c>
      <c r="W777" s="32">
        <v>2900.79</v>
      </c>
      <c r="X777" t="s">
        <v>570</v>
      </c>
      <c r="Y777" t="s">
        <v>127</v>
      </c>
      <c r="Z777" t="s">
        <v>36</v>
      </c>
    </row>
    <row r="778" spans="1:26" x14ac:dyDescent="0.3">
      <c r="A778" t="s">
        <v>26</v>
      </c>
      <c r="B778" t="s">
        <v>27</v>
      </c>
      <c r="C778" s="27">
        <v>2021</v>
      </c>
      <c r="D778" s="28">
        <v>11</v>
      </c>
      <c r="E778" t="s">
        <v>28</v>
      </c>
      <c r="F778" t="s">
        <v>578</v>
      </c>
      <c r="G778" s="29">
        <v>44334</v>
      </c>
      <c r="H778" s="30">
        <v>44334</v>
      </c>
      <c r="I778" s="31">
        <v>9</v>
      </c>
      <c r="J778" t="s">
        <v>30</v>
      </c>
      <c r="L778" t="s">
        <v>43</v>
      </c>
      <c r="M778" t="s">
        <v>32</v>
      </c>
      <c r="P778" t="s">
        <v>26</v>
      </c>
      <c r="Q778" t="s">
        <v>33</v>
      </c>
      <c r="R778" t="s">
        <v>34</v>
      </c>
      <c r="W778" s="32">
        <v>-6160.16</v>
      </c>
      <c r="X778" t="s">
        <v>568</v>
      </c>
      <c r="Y778" t="s">
        <v>44</v>
      </c>
      <c r="Z778" t="s">
        <v>45</v>
      </c>
    </row>
    <row r="779" spans="1:26" x14ac:dyDescent="0.3">
      <c r="A779" t="s">
        <v>26</v>
      </c>
      <c r="B779" t="s">
        <v>27</v>
      </c>
      <c r="C779" s="27">
        <v>2021</v>
      </c>
      <c r="D779" s="28">
        <v>11</v>
      </c>
      <c r="E779" t="s">
        <v>28</v>
      </c>
      <c r="F779" t="s">
        <v>578</v>
      </c>
      <c r="G779" s="29">
        <v>44334</v>
      </c>
      <c r="H779" s="30">
        <v>44334</v>
      </c>
      <c r="I779" s="31">
        <v>10</v>
      </c>
      <c r="J779" t="s">
        <v>30</v>
      </c>
      <c r="L779" t="s">
        <v>43</v>
      </c>
      <c r="M779" t="s">
        <v>32</v>
      </c>
      <c r="P779" t="s">
        <v>26</v>
      </c>
      <c r="Q779" t="s">
        <v>33</v>
      </c>
      <c r="R779" t="s">
        <v>34</v>
      </c>
      <c r="W779" s="32">
        <v>-9003</v>
      </c>
      <c r="X779" t="s">
        <v>569</v>
      </c>
      <c r="Y779" t="s">
        <v>44</v>
      </c>
      <c r="Z779" t="s">
        <v>45</v>
      </c>
    </row>
    <row r="780" spans="1:26" x14ac:dyDescent="0.3">
      <c r="A780" t="s">
        <v>26</v>
      </c>
      <c r="B780" t="s">
        <v>27</v>
      </c>
      <c r="C780" s="27">
        <v>2021</v>
      </c>
      <c r="D780" s="28">
        <v>11</v>
      </c>
      <c r="E780" t="s">
        <v>28</v>
      </c>
      <c r="F780" t="s">
        <v>578</v>
      </c>
      <c r="G780" s="29">
        <v>44334</v>
      </c>
      <c r="H780" s="30">
        <v>44334</v>
      </c>
      <c r="I780" s="31">
        <v>13</v>
      </c>
      <c r="J780" t="s">
        <v>30</v>
      </c>
      <c r="L780" t="s">
        <v>43</v>
      </c>
      <c r="M780" t="s">
        <v>32</v>
      </c>
      <c r="P780" t="s">
        <v>26</v>
      </c>
      <c r="Q780" t="s">
        <v>33</v>
      </c>
      <c r="R780" t="s">
        <v>34</v>
      </c>
      <c r="W780" s="32">
        <v>-2900.79</v>
      </c>
      <c r="X780" t="s">
        <v>570</v>
      </c>
      <c r="Y780" t="s">
        <v>44</v>
      </c>
      <c r="Z780" t="s">
        <v>45</v>
      </c>
    </row>
    <row r="781" spans="1:26" x14ac:dyDescent="0.3">
      <c r="A781" t="s">
        <v>26</v>
      </c>
      <c r="B781" t="s">
        <v>27</v>
      </c>
      <c r="C781" s="27">
        <v>2021</v>
      </c>
      <c r="D781" s="28">
        <v>11</v>
      </c>
      <c r="E781" t="s">
        <v>28</v>
      </c>
      <c r="F781" t="s">
        <v>578</v>
      </c>
      <c r="G781" s="29">
        <v>44334</v>
      </c>
      <c r="H781" s="30">
        <v>44334</v>
      </c>
      <c r="I781" s="31">
        <v>19</v>
      </c>
      <c r="J781" t="s">
        <v>30</v>
      </c>
      <c r="L781" t="s">
        <v>43</v>
      </c>
      <c r="M781" t="s">
        <v>32</v>
      </c>
      <c r="P781" t="s">
        <v>26</v>
      </c>
      <c r="Q781" t="s">
        <v>33</v>
      </c>
      <c r="R781" t="s">
        <v>34</v>
      </c>
      <c r="W781" s="32">
        <v>-3307</v>
      </c>
      <c r="X781" t="s">
        <v>571</v>
      </c>
      <c r="Y781" t="s">
        <v>44</v>
      </c>
      <c r="Z781" t="s">
        <v>45</v>
      </c>
    </row>
    <row r="782" spans="1:26" x14ac:dyDescent="0.3">
      <c r="A782" t="s">
        <v>26</v>
      </c>
      <c r="B782" t="s">
        <v>27</v>
      </c>
      <c r="C782" s="27">
        <v>2021</v>
      </c>
      <c r="D782" s="28">
        <v>11</v>
      </c>
      <c r="E782" t="s">
        <v>28</v>
      </c>
      <c r="F782" t="s">
        <v>578</v>
      </c>
      <c r="G782" s="29">
        <v>44334</v>
      </c>
      <c r="H782" s="30">
        <v>44334</v>
      </c>
      <c r="I782" s="31">
        <v>20</v>
      </c>
      <c r="J782" t="s">
        <v>30</v>
      </c>
      <c r="L782" t="s">
        <v>43</v>
      </c>
      <c r="M782" t="s">
        <v>32</v>
      </c>
      <c r="P782" t="s">
        <v>26</v>
      </c>
      <c r="Q782" t="s">
        <v>33</v>
      </c>
      <c r="R782" t="s">
        <v>34</v>
      </c>
      <c r="W782" s="32">
        <v>-18438.349999999999</v>
      </c>
      <c r="X782" t="s">
        <v>566</v>
      </c>
      <c r="Y782" t="s">
        <v>44</v>
      </c>
      <c r="Z782" t="s">
        <v>45</v>
      </c>
    </row>
    <row r="783" spans="1:26" x14ac:dyDescent="0.3">
      <c r="A783" t="s">
        <v>26</v>
      </c>
      <c r="B783" t="s">
        <v>27</v>
      </c>
      <c r="C783" s="27">
        <v>2021</v>
      </c>
      <c r="D783" s="28">
        <v>11</v>
      </c>
      <c r="E783" t="s">
        <v>28</v>
      </c>
      <c r="F783" t="s">
        <v>578</v>
      </c>
      <c r="G783" s="29">
        <v>44334</v>
      </c>
      <c r="H783" s="30">
        <v>44334</v>
      </c>
      <c r="I783" s="31">
        <v>21</v>
      </c>
      <c r="J783" t="s">
        <v>30</v>
      </c>
      <c r="L783" t="s">
        <v>43</v>
      </c>
      <c r="M783" t="s">
        <v>32</v>
      </c>
      <c r="P783" t="s">
        <v>26</v>
      </c>
      <c r="Q783" t="s">
        <v>33</v>
      </c>
      <c r="R783" t="s">
        <v>34</v>
      </c>
      <c r="W783" s="32">
        <v>-20396.77</v>
      </c>
      <c r="X783" t="s">
        <v>567</v>
      </c>
      <c r="Y783" t="s">
        <v>44</v>
      </c>
      <c r="Z783" t="s">
        <v>45</v>
      </c>
    </row>
    <row r="784" spans="1:26" x14ac:dyDescent="0.3">
      <c r="A784" t="s">
        <v>26</v>
      </c>
      <c r="B784" t="s">
        <v>27</v>
      </c>
      <c r="C784" s="27">
        <v>2021</v>
      </c>
      <c r="D784" s="28">
        <v>11</v>
      </c>
      <c r="E784" t="s">
        <v>28</v>
      </c>
      <c r="F784" t="s">
        <v>578</v>
      </c>
      <c r="G784" s="29">
        <v>44334</v>
      </c>
      <c r="H784" s="30">
        <v>44334</v>
      </c>
      <c r="I784" s="31">
        <v>33</v>
      </c>
      <c r="J784" t="s">
        <v>30</v>
      </c>
      <c r="L784" t="s">
        <v>31</v>
      </c>
      <c r="M784" t="s">
        <v>32</v>
      </c>
      <c r="P784" t="s">
        <v>26</v>
      </c>
      <c r="Q784" t="s">
        <v>33</v>
      </c>
      <c r="R784" t="s">
        <v>34</v>
      </c>
      <c r="W784" s="32">
        <v>6160.16</v>
      </c>
      <c r="X784" t="s">
        <v>568</v>
      </c>
      <c r="Y784" t="s">
        <v>36</v>
      </c>
      <c r="Z784" t="s">
        <v>45</v>
      </c>
    </row>
    <row r="785" spans="1:26" x14ac:dyDescent="0.3">
      <c r="A785" t="s">
        <v>26</v>
      </c>
      <c r="B785" t="s">
        <v>27</v>
      </c>
      <c r="C785" s="27">
        <v>2021</v>
      </c>
      <c r="D785" s="28">
        <v>11</v>
      </c>
      <c r="E785" t="s">
        <v>28</v>
      </c>
      <c r="F785" t="s">
        <v>578</v>
      </c>
      <c r="G785" s="29">
        <v>44334</v>
      </c>
      <c r="H785" s="30">
        <v>44334</v>
      </c>
      <c r="I785" s="31">
        <v>34</v>
      </c>
      <c r="J785" t="s">
        <v>30</v>
      </c>
      <c r="L785" t="s">
        <v>31</v>
      </c>
      <c r="M785" t="s">
        <v>32</v>
      </c>
      <c r="P785" t="s">
        <v>26</v>
      </c>
      <c r="Q785" t="s">
        <v>33</v>
      </c>
      <c r="R785" t="s">
        <v>34</v>
      </c>
      <c r="W785" s="32">
        <v>9003</v>
      </c>
      <c r="X785" t="s">
        <v>569</v>
      </c>
      <c r="Y785" t="s">
        <v>36</v>
      </c>
      <c r="Z785" t="s">
        <v>45</v>
      </c>
    </row>
    <row r="786" spans="1:26" x14ac:dyDescent="0.3">
      <c r="A786" t="s">
        <v>26</v>
      </c>
      <c r="B786" t="s">
        <v>27</v>
      </c>
      <c r="C786" s="27">
        <v>2021</v>
      </c>
      <c r="D786" s="28">
        <v>11</v>
      </c>
      <c r="E786" t="s">
        <v>28</v>
      </c>
      <c r="F786" t="s">
        <v>578</v>
      </c>
      <c r="G786" s="29">
        <v>44334</v>
      </c>
      <c r="H786" s="30">
        <v>44334</v>
      </c>
      <c r="I786" s="31">
        <v>35</v>
      </c>
      <c r="J786" t="s">
        <v>30</v>
      </c>
      <c r="L786" t="s">
        <v>31</v>
      </c>
      <c r="M786" t="s">
        <v>32</v>
      </c>
      <c r="P786" t="s">
        <v>26</v>
      </c>
      <c r="Q786" t="s">
        <v>33</v>
      </c>
      <c r="R786" t="s">
        <v>34</v>
      </c>
      <c r="W786" s="32">
        <v>2900.79</v>
      </c>
      <c r="X786" t="s">
        <v>570</v>
      </c>
      <c r="Y786" t="s">
        <v>36</v>
      </c>
      <c r="Z786" t="s">
        <v>45</v>
      </c>
    </row>
    <row r="787" spans="1:26" x14ac:dyDescent="0.3">
      <c r="A787" t="s">
        <v>26</v>
      </c>
      <c r="B787" t="s">
        <v>27</v>
      </c>
      <c r="C787" s="27">
        <v>2021</v>
      </c>
      <c r="D787" s="28">
        <v>11</v>
      </c>
      <c r="E787" t="s">
        <v>28</v>
      </c>
      <c r="F787" t="s">
        <v>578</v>
      </c>
      <c r="G787" s="29">
        <v>44334</v>
      </c>
      <c r="H787" s="30">
        <v>44334</v>
      </c>
      <c r="I787" s="31">
        <v>43</v>
      </c>
      <c r="J787" t="s">
        <v>30</v>
      </c>
      <c r="L787" t="s">
        <v>31</v>
      </c>
      <c r="M787" t="s">
        <v>32</v>
      </c>
      <c r="P787" t="s">
        <v>26</v>
      </c>
      <c r="Q787" t="s">
        <v>33</v>
      </c>
      <c r="R787" t="s">
        <v>34</v>
      </c>
      <c r="W787" s="32">
        <v>3307</v>
      </c>
      <c r="X787" t="s">
        <v>571</v>
      </c>
      <c r="Y787" t="s">
        <v>36</v>
      </c>
      <c r="Z787" t="s">
        <v>45</v>
      </c>
    </row>
    <row r="788" spans="1:26" x14ac:dyDescent="0.3">
      <c r="A788" t="s">
        <v>26</v>
      </c>
      <c r="B788" t="s">
        <v>27</v>
      </c>
      <c r="C788" s="27">
        <v>2021</v>
      </c>
      <c r="D788" s="28">
        <v>11</v>
      </c>
      <c r="E788" t="s">
        <v>28</v>
      </c>
      <c r="F788" t="s">
        <v>578</v>
      </c>
      <c r="G788" s="29">
        <v>44334</v>
      </c>
      <c r="H788" s="30">
        <v>44334</v>
      </c>
      <c r="I788" s="31">
        <v>44</v>
      </c>
      <c r="J788" t="s">
        <v>30</v>
      </c>
      <c r="L788" t="s">
        <v>31</v>
      </c>
      <c r="M788" t="s">
        <v>32</v>
      </c>
      <c r="P788" t="s">
        <v>26</v>
      </c>
      <c r="Q788" t="s">
        <v>33</v>
      </c>
      <c r="R788" t="s">
        <v>34</v>
      </c>
      <c r="W788" s="32">
        <v>18438.349999999999</v>
      </c>
      <c r="X788" t="s">
        <v>566</v>
      </c>
      <c r="Y788" t="s">
        <v>36</v>
      </c>
      <c r="Z788" t="s">
        <v>45</v>
      </c>
    </row>
    <row r="789" spans="1:26" x14ac:dyDescent="0.3">
      <c r="A789" t="s">
        <v>26</v>
      </c>
      <c r="B789" t="s">
        <v>27</v>
      </c>
      <c r="C789" s="27">
        <v>2021</v>
      </c>
      <c r="D789" s="28">
        <v>11</v>
      </c>
      <c r="E789" t="s">
        <v>28</v>
      </c>
      <c r="F789" t="s">
        <v>578</v>
      </c>
      <c r="G789" s="29">
        <v>44334</v>
      </c>
      <c r="H789" s="30">
        <v>44334</v>
      </c>
      <c r="I789" s="31">
        <v>45</v>
      </c>
      <c r="J789" t="s">
        <v>30</v>
      </c>
      <c r="L789" t="s">
        <v>31</v>
      </c>
      <c r="M789" t="s">
        <v>32</v>
      </c>
      <c r="P789" t="s">
        <v>26</v>
      </c>
      <c r="Q789" t="s">
        <v>33</v>
      </c>
      <c r="R789" t="s">
        <v>34</v>
      </c>
      <c r="W789" s="32">
        <v>20396.77</v>
      </c>
      <c r="X789" t="s">
        <v>567</v>
      </c>
      <c r="Y789" t="s">
        <v>36</v>
      </c>
      <c r="Z789" t="s">
        <v>45</v>
      </c>
    </row>
    <row r="790" spans="1:26" x14ac:dyDescent="0.3">
      <c r="A790" t="s">
        <v>26</v>
      </c>
      <c r="B790" t="s">
        <v>27</v>
      </c>
      <c r="C790" s="27">
        <v>2021</v>
      </c>
      <c r="D790" s="28">
        <v>11</v>
      </c>
      <c r="E790" t="s">
        <v>28</v>
      </c>
      <c r="F790" t="s">
        <v>579</v>
      </c>
      <c r="G790" s="29">
        <v>44335</v>
      </c>
      <c r="H790" s="30">
        <v>44335</v>
      </c>
      <c r="I790" s="31">
        <v>5</v>
      </c>
      <c r="J790" t="s">
        <v>30</v>
      </c>
      <c r="L790" t="s">
        <v>31</v>
      </c>
      <c r="M790" t="s">
        <v>32</v>
      </c>
      <c r="P790" t="s">
        <v>26</v>
      </c>
      <c r="Q790" t="s">
        <v>33</v>
      </c>
      <c r="R790" t="s">
        <v>34</v>
      </c>
      <c r="W790" s="32">
        <v>-7236</v>
      </c>
      <c r="X790" t="s">
        <v>580</v>
      </c>
      <c r="Y790" t="s">
        <v>36</v>
      </c>
      <c r="Z790" t="s">
        <v>36</v>
      </c>
    </row>
    <row r="791" spans="1:26" x14ac:dyDescent="0.3">
      <c r="A791" t="s">
        <v>26</v>
      </c>
      <c r="B791" t="s">
        <v>27</v>
      </c>
      <c r="C791" s="27">
        <v>2021</v>
      </c>
      <c r="D791" s="28">
        <v>11</v>
      </c>
      <c r="E791" t="s">
        <v>28</v>
      </c>
      <c r="F791" t="s">
        <v>579</v>
      </c>
      <c r="G791" s="29">
        <v>44335</v>
      </c>
      <c r="H791" s="30">
        <v>44335</v>
      </c>
      <c r="I791" s="31">
        <v>36</v>
      </c>
      <c r="J791" t="s">
        <v>30</v>
      </c>
      <c r="L791" t="s">
        <v>31</v>
      </c>
      <c r="M791" t="s">
        <v>32</v>
      </c>
      <c r="P791" t="s">
        <v>26</v>
      </c>
      <c r="Q791" t="s">
        <v>33</v>
      </c>
      <c r="R791" t="s">
        <v>34</v>
      </c>
      <c r="W791" s="32">
        <v>-96.77</v>
      </c>
      <c r="X791" t="s">
        <v>581</v>
      </c>
      <c r="Y791" t="s">
        <v>36</v>
      </c>
      <c r="Z791" t="s">
        <v>36</v>
      </c>
    </row>
    <row r="792" spans="1:26" x14ac:dyDescent="0.3">
      <c r="A792" t="s">
        <v>26</v>
      </c>
      <c r="B792" t="s">
        <v>27</v>
      </c>
      <c r="C792" s="27">
        <v>2021</v>
      </c>
      <c r="D792" s="28">
        <v>11</v>
      </c>
      <c r="E792" t="s">
        <v>28</v>
      </c>
      <c r="F792" t="s">
        <v>579</v>
      </c>
      <c r="G792" s="29">
        <v>44335</v>
      </c>
      <c r="H792" s="30">
        <v>44335</v>
      </c>
      <c r="I792" s="31">
        <v>38</v>
      </c>
      <c r="J792" t="s">
        <v>30</v>
      </c>
      <c r="L792" t="s">
        <v>31</v>
      </c>
      <c r="M792" t="s">
        <v>32</v>
      </c>
      <c r="P792" t="s">
        <v>26</v>
      </c>
      <c r="Q792" t="s">
        <v>33</v>
      </c>
      <c r="R792" t="s">
        <v>34</v>
      </c>
      <c r="W792" s="32">
        <v>-540.52</v>
      </c>
      <c r="X792" t="s">
        <v>582</v>
      </c>
      <c r="Y792" t="s">
        <v>36</v>
      </c>
      <c r="Z792" t="s">
        <v>36</v>
      </c>
    </row>
    <row r="793" spans="1:26" x14ac:dyDescent="0.3">
      <c r="A793" t="s">
        <v>26</v>
      </c>
      <c r="B793" t="s">
        <v>27</v>
      </c>
      <c r="C793" s="27">
        <v>2021</v>
      </c>
      <c r="D793" s="28">
        <v>11</v>
      </c>
      <c r="E793" t="s">
        <v>28</v>
      </c>
      <c r="F793" t="s">
        <v>579</v>
      </c>
      <c r="G793" s="29">
        <v>44335</v>
      </c>
      <c r="H793" s="30">
        <v>44335</v>
      </c>
      <c r="I793" s="31">
        <v>39</v>
      </c>
      <c r="J793" t="s">
        <v>30</v>
      </c>
      <c r="L793" t="s">
        <v>31</v>
      </c>
      <c r="M793" t="s">
        <v>32</v>
      </c>
      <c r="P793" t="s">
        <v>26</v>
      </c>
      <c r="Q793" t="s">
        <v>33</v>
      </c>
      <c r="R793" t="s">
        <v>34</v>
      </c>
      <c r="W793" s="32">
        <v>-2381.2399999999998</v>
      </c>
      <c r="X793" t="s">
        <v>583</v>
      </c>
      <c r="Y793" t="s">
        <v>36</v>
      </c>
      <c r="Z793" t="s">
        <v>36</v>
      </c>
    </row>
    <row r="794" spans="1:26" x14ac:dyDescent="0.3">
      <c r="A794" t="s">
        <v>26</v>
      </c>
      <c r="B794" t="s">
        <v>27</v>
      </c>
      <c r="C794" s="27">
        <v>2021</v>
      </c>
      <c r="D794" s="28">
        <v>11</v>
      </c>
      <c r="E794" t="s">
        <v>28</v>
      </c>
      <c r="F794" t="s">
        <v>579</v>
      </c>
      <c r="G794" s="29">
        <v>44335</v>
      </c>
      <c r="H794" s="30">
        <v>44335</v>
      </c>
      <c r="I794" s="31">
        <v>40</v>
      </c>
      <c r="J794" t="s">
        <v>30</v>
      </c>
      <c r="L794" t="s">
        <v>31</v>
      </c>
      <c r="M794" t="s">
        <v>32</v>
      </c>
      <c r="P794" t="s">
        <v>26</v>
      </c>
      <c r="Q794" t="s">
        <v>33</v>
      </c>
      <c r="R794" t="s">
        <v>34</v>
      </c>
      <c r="W794" s="32">
        <v>-4554.1499999999996</v>
      </c>
      <c r="X794" t="s">
        <v>584</v>
      </c>
      <c r="Y794" t="s">
        <v>36</v>
      </c>
      <c r="Z794" t="s">
        <v>36</v>
      </c>
    </row>
    <row r="795" spans="1:26" x14ac:dyDescent="0.3">
      <c r="A795" t="s">
        <v>26</v>
      </c>
      <c r="B795" t="s">
        <v>27</v>
      </c>
      <c r="C795" s="27">
        <v>2021</v>
      </c>
      <c r="D795" s="28">
        <v>11</v>
      </c>
      <c r="E795" t="s">
        <v>28</v>
      </c>
      <c r="F795" t="s">
        <v>579</v>
      </c>
      <c r="G795" s="29">
        <v>44335</v>
      </c>
      <c r="H795" s="30">
        <v>44335</v>
      </c>
      <c r="I795" s="31">
        <v>108</v>
      </c>
      <c r="J795" t="s">
        <v>30</v>
      </c>
      <c r="K795" t="s">
        <v>164</v>
      </c>
      <c r="L795" t="s">
        <v>171</v>
      </c>
      <c r="M795" t="s">
        <v>166</v>
      </c>
      <c r="O795" t="s">
        <v>167</v>
      </c>
      <c r="P795" t="s">
        <v>26</v>
      </c>
      <c r="Q795" t="s">
        <v>33</v>
      </c>
      <c r="R795" t="s">
        <v>34</v>
      </c>
      <c r="W795" s="32">
        <v>96.77</v>
      </c>
      <c r="X795" t="s">
        <v>581</v>
      </c>
      <c r="Y795" t="s">
        <v>585</v>
      </c>
      <c r="Z795" t="s">
        <v>36</v>
      </c>
    </row>
    <row r="796" spans="1:26" x14ac:dyDescent="0.3">
      <c r="A796" t="s">
        <v>26</v>
      </c>
      <c r="B796" t="s">
        <v>27</v>
      </c>
      <c r="C796" s="27">
        <v>2021</v>
      </c>
      <c r="D796" s="28">
        <v>11</v>
      </c>
      <c r="E796" t="s">
        <v>28</v>
      </c>
      <c r="F796" t="s">
        <v>579</v>
      </c>
      <c r="G796" s="29">
        <v>44335</v>
      </c>
      <c r="H796" s="30">
        <v>44335</v>
      </c>
      <c r="I796" s="31">
        <v>172</v>
      </c>
      <c r="J796" t="s">
        <v>30</v>
      </c>
      <c r="K796" t="s">
        <v>37</v>
      </c>
      <c r="L796" t="s">
        <v>38</v>
      </c>
      <c r="M796" t="s">
        <v>39</v>
      </c>
      <c r="P796" t="s">
        <v>26</v>
      </c>
      <c r="Q796" t="s">
        <v>33</v>
      </c>
      <c r="R796" t="s">
        <v>34</v>
      </c>
      <c r="S796" t="s">
        <v>124</v>
      </c>
      <c r="W796" s="32">
        <v>540.52</v>
      </c>
      <c r="X796" t="s">
        <v>582</v>
      </c>
      <c r="Y796" t="s">
        <v>586</v>
      </c>
      <c r="Z796" t="s">
        <v>36</v>
      </c>
    </row>
    <row r="797" spans="1:26" x14ac:dyDescent="0.3">
      <c r="A797" t="s">
        <v>26</v>
      </c>
      <c r="B797" t="s">
        <v>27</v>
      </c>
      <c r="C797" s="27">
        <v>2021</v>
      </c>
      <c r="D797" s="28">
        <v>11</v>
      </c>
      <c r="E797" t="s">
        <v>28</v>
      </c>
      <c r="F797" t="s">
        <v>579</v>
      </c>
      <c r="G797" s="29">
        <v>44335</v>
      </c>
      <c r="H797" s="30">
        <v>44335</v>
      </c>
      <c r="I797" s="31">
        <v>173</v>
      </c>
      <c r="J797" t="s">
        <v>30</v>
      </c>
      <c r="K797" t="s">
        <v>37</v>
      </c>
      <c r="L797" t="s">
        <v>38</v>
      </c>
      <c r="M797" t="s">
        <v>39</v>
      </c>
      <c r="P797" t="s">
        <v>26</v>
      </c>
      <c r="Q797" t="s">
        <v>33</v>
      </c>
      <c r="R797" t="s">
        <v>34</v>
      </c>
      <c r="S797" t="s">
        <v>262</v>
      </c>
      <c r="W797" s="32">
        <v>2381.2399999999998</v>
      </c>
      <c r="X797" t="s">
        <v>583</v>
      </c>
      <c r="Y797" t="s">
        <v>587</v>
      </c>
      <c r="Z797" t="s">
        <v>36</v>
      </c>
    </row>
    <row r="798" spans="1:26" x14ac:dyDescent="0.3">
      <c r="A798" t="s">
        <v>26</v>
      </c>
      <c r="B798" t="s">
        <v>27</v>
      </c>
      <c r="C798" s="27">
        <v>2021</v>
      </c>
      <c r="D798" s="28">
        <v>11</v>
      </c>
      <c r="E798" t="s">
        <v>28</v>
      </c>
      <c r="F798" t="s">
        <v>579</v>
      </c>
      <c r="G798" s="29">
        <v>44335</v>
      </c>
      <c r="H798" s="30">
        <v>44335</v>
      </c>
      <c r="I798" s="31">
        <v>174</v>
      </c>
      <c r="J798" t="s">
        <v>30</v>
      </c>
      <c r="K798" t="s">
        <v>37</v>
      </c>
      <c r="L798" t="s">
        <v>38</v>
      </c>
      <c r="M798" t="s">
        <v>39</v>
      </c>
      <c r="P798" t="s">
        <v>26</v>
      </c>
      <c r="Q798" t="s">
        <v>33</v>
      </c>
      <c r="R798" t="s">
        <v>34</v>
      </c>
      <c r="S798" t="s">
        <v>588</v>
      </c>
      <c r="W798" s="32">
        <v>4554.1499999999996</v>
      </c>
      <c r="X798" t="s">
        <v>584</v>
      </c>
      <c r="Y798" t="s">
        <v>589</v>
      </c>
      <c r="Z798" t="s">
        <v>36</v>
      </c>
    </row>
    <row r="799" spans="1:26" x14ac:dyDescent="0.3">
      <c r="A799" t="s">
        <v>26</v>
      </c>
      <c r="B799" t="s">
        <v>27</v>
      </c>
      <c r="C799" s="27">
        <v>2021</v>
      </c>
      <c r="D799" s="28">
        <v>11</v>
      </c>
      <c r="E799" t="s">
        <v>28</v>
      </c>
      <c r="F799" t="s">
        <v>579</v>
      </c>
      <c r="G799" s="29">
        <v>44335</v>
      </c>
      <c r="H799" s="30">
        <v>44335</v>
      </c>
      <c r="I799" s="31">
        <v>176</v>
      </c>
      <c r="J799" t="s">
        <v>30</v>
      </c>
      <c r="K799" t="s">
        <v>37</v>
      </c>
      <c r="L799" t="s">
        <v>82</v>
      </c>
      <c r="M799" t="s">
        <v>39</v>
      </c>
      <c r="P799" t="s">
        <v>26</v>
      </c>
      <c r="Q799" t="s">
        <v>33</v>
      </c>
      <c r="R799" t="s">
        <v>34</v>
      </c>
      <c r="S799" t="s">
        <v>426</v>
      </c>
      <c r="W799" s="32">
        <v>7236</v>
      </c>
      <c r="X799" t="s">
        <v>580</v>
      </c>
      <c r="Y799" t="s">
        <v>590</v>
      </c>
      <c r="Z799" t="s">
        <v>36</v>
      </c>
    </row>
    <row r="800" spans="1:26" x14ac:dyDescent="0.3">
      <c r="A800" t="s">
        <v>26</v>
      </c>
      <c r="B800" t="s">
        <v>27</v>
      </c>
      <c r="C800" s="27">
        <v>2021</v>
      </c>
      <c r="D800" s="28">
        <v>11</v>
      </c>
      <c r="E800" t="s">
        <v>28</v>
      </c>
      <c r="F800" t="s">
        <v>591</v>
      </c>
      <c r="G800" s="29">
        <v>44335</v>
      </c>
      <c r="H800" s="30">
        <v>44335</v>
      </c>
      <c r="I800" s="31">
        <v>37</v>
      </c>
      <c r="J800" t="s">
        <v>30</v>
      </c>
      <c r="L800" t="s">
        <v>43</v>
      </c>
      <c r="M800" t="s">
        <v>32</v>
      </c>
      <c r="P800" t="s">
        <v>26</v>
      </c>
      <c r="Q800" t="s">
        <v>33</v>
      </c>
      <c r="R800" t="s">
        <v>34</v>
      </c>
      <c r="W800" s="32">
        <v>-540.52</v>
      </c>
      <c r="X800" t="s">
        <v>582</v>
      </c>
      <c r="Y800" t="s">
        <v>44</v>
      </c>
      <c r="Z800" t="s">
        <v>45</v>
      </c>
    </row>
    <row r="801" spans="1:26" x14ac:dyDescent="0.3">
      <c r="A801" t="s">
        <v>26</v>
      </c>
      <c r="B801" t="s">
        <v>27</v>
      </c>
      <c r="C801" s="27">
        <v>2021</v>
      </c>
      <c r="D801" s="28">
        <v>11</v>
      </c>
      <c r="E801" t="s">
        <v>28</v>
      </c>
      <c r="F801" t="s">
        <v>591</v>
      </c>
      <c r="G801" s="29">
        <v>44335</v>
      </c>
      <c r="H801" s="30">
        <v>44335</v>
      </c>
      <c r="I801" s="31">
        <v>38</v>
      </c>
      <c r="J801" t="s">
        <v>30</v>
      </c>
      <c r="L801" t="s">
        <v>43</v>
      </c>
      <c r="M801" t="s">
        <v>32</v>
      </c>
      <c r="P801" t="s">
        <v>26</v>
      </c>
      <c r="Q801" t="s">
        <v>33</v>
      </c>
      <c r="R801" t="s">
        <v>34</v>
      </c>
      <c r="W801" s="32">
        <v>-2381.2399999999998</v>
      </c>
      <c r="X801" t="s">
        <v>583</v>
      </c>
      <c r="Y801" t="s">
        <v>44</v>
      </c>
      <c r="Z801" t="s">
        <v>45</v>
      </c>
    </row>
    <row r="802" spans="1:26" x14ac:dyDescent="0.3">
      <c r="A802" t="s">
        <v>26</v>
      </c>
      <c r="B802" t="s">
        <v>27</v>
      </c>
      <c r="C802" s="27">
        <v>2021</v>
      </c>
      <c r="D802" s="28">
        <v>11</v>
      </c>
      <c r="E802" t="s">
        <v>28</v>
      </c>
      <c r="F802" t="s">
        <v>591</v>
      </c>
      <c r="G802" s="29">
        <v>44335</v>
      </c>
      <c r="H802" s="30">
        <v>44335</v>
      </c>
      <c r="I802" s="31">
        <v>39</v>
      </c>
      <c r="J802" t="s">
        <v>30</v>
      </c>
      <c r="L802" t="s">
        <v>43</v>
      </c>
      <c r="M802" t="s">
        <v>32</v>
      </c>
      <c r="P802" t="s">
        <v>26</v>
      </c>
      <c r="Q802" t="s">
        <v>33</v>
      </c>
      <c r="R802" t="s">
        <v>34</v>
      </c>
      <c r="W802" s="32">
        <v>-4554.1499999999996</v>
      </c>
      <c r="X802" t="s">
        <v>584</v>
      </c>
      <c r="Y802" t="s">
        <v>44</v>
      </c>
      <c r="Z802" t="s">
        <v>45</v>
      </c>
    </row>
    <row r="803" spans="1:26" x14ac:dyDescent="0.3">
      <c r="A803" t="s">
        <v>26</v>
      </c>
      <c r="B803" t="s">
        <v>27</v>
      </c>
      <c r="C803" s="27">
        <v>2021</v>
      </c>
      <c r="D803" s="28">
        <v>11</v>
      </c>
      <c r="E803" t="s">
        <v>28</v>
      </c>
      <c r="F803" t="s">
        <v>591</v>
      </c>
      <c r="G803" s="29">
        <v>44335</v>
      </c>
      <c r="H803" s="30">
        <v>44335</v>
      </c>
      <c r="I803" s="31">
        <v>40</v>
      </c>
      <c r="J803" t="s">
        <v>30</v>
      </c>
      <c r="L803" t="s">
        <v>43</v>
      </c>
      <c r="M803" t="s">
        <v>32</v>
      </c>
      <c r="P803" t="s">
        <v>26</v>
      </c>
      <c r="Q803" t="s">
        <v>33</v>
      </c>
      <c r="R803" t="s">
        <v>34</v>
      </c>
      <c r="W803" s="32">
        <v>-7236</v>
      </c>
      <c r="X803" t="s">
        <v>580</v>
      </c>
      <c r="Y803" t="s">
        <v>44</v>
      </c>
      <c r="Z803" t="s">
        <v>45</v>
      </c>
    </row>
    <row r="804" spans="1:26" x14ac:dyDescent="0.3">
      <c r="A804" t="s">
        <v>26</v>
      </c>
      <c r="B804" t="s">
        <v>27</v>
      </c>
      <c r="C804" s="27">
        <v>2021</v>
      </c>
      <c r="D804" s="28">
        <v>11</v>
      </c>
      <c r="E804" t="s">
        <v>28</v>
      </c>
      <c r="F804" t="s">
        <v>591</v>
      </c>
      <c r="G804" s="29">
        <v>44335</v>
      </c>
      <c r="H804" s="30">
        <v>44335</v>
      </c>
      <c r="I804" s="31">
        <v>97</v>
      </c>
      <c r="J804" t="s">
        <v>30</v>
      </c>
      <c r="L804" t="s">
        <v>31</v>
      </c>
      <c r="M804" t="s">
        <v>32</v>
      </c>
      <c r="P804" t="s">
        <v>26</v>
      </c>
      <c r="Q804" t="s">
        <v>33</v>
      </c>
      <c r="R804" t="s">
        <v>34</v>
      </c>
      <c r="W804" s="32">
        <v>540.52</v>
      </c>
      <c r="X804" t="s">
        <v>582</v>
      </c>
      <c r="Y804" t="s">
        <v>36</v>
      </c>
      <c r="Z804" t="s">
        <v>45</v>
      </c>
    </row>
    <row r="805" spans="1:26" x14ac:dyDescent="0.3">
      <c r="A805" t="s">
        <v>26</v>
      </c>
      <c r="B805" t="s">
        <v>27</v>
      </c>
      <c r="C805" s="27">
        <v>2021</v>
      </c>
      <c r="D805" s="28">
        <v>11</v>
      </c>
      <c r="E805" t="s">
        <v>28</v>
      </c>
      <c r="F805" t="s">
        <v>591</v>
      </c>
      <c r="G805" s="29">
        <v>44335</v>
      </c>
      <c r="H805" s="30">
        <v>44335</v>
      </c>
      <c r="I805" s="31">
        <v>98</v>
      </c>
      <c r="J805" t="s">
        <v>30</v>
      </c>
      <c r="L805" t="s">
        <v>31</v>
      </c>
      <c r="M805" t="s">
        <v>32</v>
      </c>
      <c r="P805" t="s">
        <v>26</v>
      </c>
      <c r="Q805" t="s">
        <v>33</v>
      </c>
      <c r="R805" t="s">
        <v>34</v>
      </c>
      <c r="W805" s="32">
        <v>2381.2399999999998</v>
      </c>
      <c r="X805" t="s">
        <v>583</v>
      </c>
      <c r="Y805" t="s">
        <v>36</v>
      </c>
      <c r="Z805" t="s">
        <v>45</v>
      </c>
    </row>
    <row r="806" spans="1:26" x14ac:dyDescent="0.3">
      <c r="A806" t="s">
        <v>26</v>
      </c>
      <c r="B806" t="s">
        <v>27</v>
      </c>
      <c r="C806" s="27">
        <v>2021</v>
      </c>
      <c r="D806" s="28">
        <v>11</v>
      </c>
      <c r="E806" t="s">
        <v>28</v>
      </c>
      <c r="F806" t="s">
        <v>591</v>
      </c>
      <c r="G806" s="29">
        <v>44335</v>
      </c>
      <c r="H806" s="30">
        <v>44335</v>
      </c>
      <c r="I806" s="31">
        <v>99</v>
      </c>
      <c r="J806" t="s">
        <v>30</v>
      </c>
      <c r="L806" t="s">
        <v>31</v>
      </c>
      <c r="M806" t="s">
        <v>32</v>
      </c>
      <c r="P806" t="s">
        <v>26</v>
      </c>
      <c r="Q806" t="s">
        <v>33</v>
      </c>
      <c r="R806" t="s">
        <v>34</v>
      </c>
      <c r="W806" s="32">
        <v>4554.1499999999996</v>
      </c>
      <c r="X806" t="s">
        <v>584</v>
      </c>
      <c r="Y806" t="s">
        <v>36</v>
      </c>
      <c r="Z806" t="s">
        <v>45</v>
      </c>
    </row>
    <row r="807" spans="1:26" x14ac:dyDescent="0.3">
      <c r="A807" t="s">
        <v>26</v>
      </c>
      <c r="B807" t="s">
        <v>27</v>
      </c>
      <c r="C807" s="27">
        <v>2021</v>
      </c>
      <c r="D807" s="28">
        <v>11</v>
      </c>
      <c r="E807" t="s">
        <v>28</v>
      </c>
      <c r="F807" t="s">
        <v>591</v>
      </c>
      <c r="G807" s="29">
        <v>44335</v>
      </c>
      <c r="H807" s="30">
        <v>44335</v>
      </c>
      <c r="I807" s="31">
        <v>100</v>
      </c>
      <c r="J807" t="s">
        <v>30</v>
      </c>
      <c r="L807" t="s">
        <v>31</v>
      </c>
      <c r="M807" t="s">
        <v>32</v>
      </c>
      <c r="P807" t="s">
        <v>26</v>
      </c>
      <c r="Q807" t="s">
        <v>33</v>
      </c>
      <c r="R807" t="s">
        <v>34</v>
      </c>
      <c r="W807" s="32">
        <v>7236</v>
      </c>
      <c r="X807" t="s">
        <v>580</v>
      </c>
      <c r="Y807" t="s">
        <v>36</v>
      </c>
      <c r="Z807" t="s">
        <v>45</v>
      </c>
    </row>
    <row r="808" spans="1:26" x14ac:dyDescent="0.3">
      <c r="A808" t="s">
        <v>26</v>
      </c>
      <c r="B808" t="s">
        <v>27</v>
      </c>
      <c r="C808" s="27">
        <v>2021</v>
      </c>
      <c r="D808" s="28">
        <v>11</v>
      </c>
      <c r="E808" t="s">
        <v>28</v>
      </c>
      <c r="F808" t="s">
        <v>592</v>
      </c>
      <c r="G808" s="29">
        <v>44336</v>
      </c>
      <c r="H808" s="30">
        <v>44336</v>
      </c>
      <c r="I808" s="31">
        <v>11</v>
      </c>
      <c r="J808" t="s">
        <v>30</v>
      </c>
      <c r="L808" t="s">
        <v>31</v>
      </c>
      <c r="M808" t="s">
        <v>32</v>
      </c>
      <c r="P808" t="s">
        <v>26</v>
      </c>
      <c r="Q808" t="s">
        <v>33</v>
      </c>
      <c r="R808" t="s">
        <v>34</v>
      </c>
      <c r="W808" s="32">
        <v>-4808.72</v>
      </c>
      <c r="X808" t="s">
        <v>593</v>
      </c>
      <c r="Y808" t="s">
        <v>36</v>
      </c>
      <c r="Z808" t="s">
        <v>36</v>
      </c>
    </row>
    <row r="809" spans="1:26" x14ac:dyDescent="0.3">
      <c r="A809" t="s">
        <v>26</v>
      </c>
      <c r="B809" t="s">
        <v>27</v>
      </c>
      <c r="C809" s="27">
        <v>2021</v>
      </c>
      <c r="D809" s="28">
        <v>11</v>
      </c>
      <c r="E809" t="s">
        <v>28</v>
      </c>
      <c r="F809" t="s">
        <v>592</v>
      </c>
      <c r="G809" s="29">
        <v>44336</v>
      </c>
      <c r="H809" s="30">
        <v>44336</v>
      </c>
      <c r="I809" s="31">
        <v>15</v>
      </c>
      <c r="J809" t="s">
        <v>30</v>
      </c>
      <c r="L809" t="s">
        <v>31</v>
      </c>
      <c r="M809" t="s">
        <v>32</v>
      </c>
      <c r="P809" t="s">
        <v>26</v>
      </c>
      <c r="Q809" t="s">
        <v>33</v>
      </c>
      <c r="R809" t="s">
        <v>34</v>
      </c>
      <c r="W809" s="32">
        <v>-5088.59</v>
      </c>
      <c r="X809" t="s">
        <v>594</v>
      </c>
      <c r="Y809" t="s">
        <v>36</v>
      </c>
      <c r="Z809" t="s">
        <v>36</v>
      </c>
    </row>
    <row r="810" spans="1:26" x14ac:dyDescent="0.3">
      <c r="A810" t="s">
        <v>26</v>
      </c>
      <c r="B810" t="s">
        <v>27</v>
      </c>
      <c r="C810" s="27">
        <v>2021</v>
      </c>
      <c r="D810" s="28">
        <v>11</v>
      </c>
      <c r="E810" t="s">
        <v>28</v>
      </c>
      <c r="F810" t="s">
        <v>592</v>
      </c>
      <c r="G810" s="29">
        <v>44336</v>
      </c>
      <c r="H810" s="30">
        <v>44336</v>
      </c>
      <c r="I810" s="31">
        <v>16</v>
      </c>
      <c r="J810" t="s">
        <v>30</v>
      </c>
      <c r="L810" t="s">
        <v>31</v>
      </c>
      <c r="M810" t="s">
        <v>32</v>
      </c>
      <c r="P810" t="s">
        <v>26</v>
      </c>
      <c r="Q810" t="s">
        <v>33</v>
      </c>
      <c r="R810" t="s">
        <v>34</v>
      </c>
      <c r="W810" s="32">
        <v>-28462</v>
      </c>
      <c r="X810" t="s">
        <v>595</v>
      </c>
      <c r="Y810" t="s">
        <v>36</v>
      </c>
      <c r="Z810" t="s">
        <v>36</v>
      </c>
    </row>
    <row r="811" spans="1:26" x14ac:dyDescent="0.3">
      <c r="A811" t="s">
        <v>26</v>
      </c>
      <c r="B811" t="s">
        <v>27</v>
      </c>
      <c r="C811" s="27">
        <v>2021</v>
      </c>
      <c r="D811" s="28">
        <v>11</v>
      </c>
      <c r="E811" t="s">
        <v>28</v>
      </c>
      <c r="F811" t="s">
        <v>592</v>
      </c>
      <c r="G811" s="29">
        <v>44336</v>
      </c>
      <c r="H811" s="30">
        <v>44336</v>
      </c>
      <c r="I811" s="31">
        <v>17</v>
      </c>
      <c r="J811" t="s">
        <v>30</v>
      </c>
      <c r="L811" t="s">
        <v>31</v>
      </c>
      <c r="M811" t="s">
        <v>32</v>
      </c>
      <c r="P811" t="s">
        <v>26</v>
      </c>
      <c r="Q811" t="s">
        <v>33</v>
      </c>
      <c r="R811" t="s">
        <v>34</v>
      </c>
      <c r="W811" s="32">
        <v>-22137</v>
      </c>
      <c r="X811" t="s">
        <v>596</v>
      </c>
      <c r="Y811" t="s">
        <v>36</v>
      </c>
      <c r="Z811" t="s">
        <v>36</v>
      </c>
    </row>
    <row r="812" spans="1:26" x14ac:dyDescent="0.3">
      <c r="A812" t="s">
        <v>26</v>
      </c>
      <c r="B812" t="s">
        <v>27</v>
      </c>
      <c r="C812" s="27">
        <v>2021</v>
      </c>
      <c r="D812" s="28">
        <v>11</v>
      </c>
      <c r="E812" t="s">
        <v>28</v>
      </c>
      <c r="F812" t="s">
        <v>592</v>
      </c>
      <c r="G812" s="29">
        <v>44336</v>
      </c>
      <c r="H812" s="30">
        <v>44336</v>
      </c>
      <c r="I812" s="31">
        <v>18</v>
      </c>
      <c r="J812" t="s">
        <v>30</v>
      </c>
      <c r="L812" t="s">
        <v>31</v>
      </c>
      <c r="M812" t="s">
        <v>32</v>
      </c>
      <c r="P812" t="s">
        <v>26</v>
      </c>
      <c r="Q812" t="s">
        <v>33</v>
      </c>
      <c r="R812" t="s">
        <v>34</v>
      </c>
      <c r="W812" s="32">
        <v>-9554.43</v>
      </c>
      <c r="X812" t="s">
        <v>597</v>
      </c>
      <c r="Y812" t="s">
        <v>36</v>
      </c>
      <c r="Z812" t="s">
        <v>36</v>
      </c>
    </row>
    <row r="813" spans="1:26" x14ac:dyDescent="0.3">
      <c r="A813" t="s">
        <v>26</v>
      </c>
      <c r="B813" t="s">
        <v>27</v>
      </c>
      <c r="C813" s="27">
        <v>2021</v>
      </c>
      <c r="D813" s="28">
        <v>11</v>
      </c>
      <c r="E813" t="s">
        <v>28</v>
      </c>
      <c r="F813" t="s">
        <v>592</v>
      </c>
      <c r="G813" s="29">
        <v>44336</v>
      </c>
      <c r="H813" s="30">
        <v>44336</v>
      </c>
      <c r="I813" s="31">
        <v>19</v>
      </c>
      <c r="J813" t="s">
        <v>30</v>
      </c>
      <c r="L813" t="s">
        <v>31</v>
      </c>
      <c r="M813" t="s">
        <v>32</v>
      </c>
      <c r="P813" t="s">
        <v>26</v>
      </c>
      <c r="Q813" t="s">
        <v>33</v>
      </c>
      <c r="R813" t="s">
        <v>34</v>
      </c>
      <c r="W813" s="32">
        <v>-50000</v>
      </c>
      <c r="X813" t="s">
        <v>598</v>
      </c>
      <c r="Y813" t="s">
        <v>36</v>
      </c>
      <c r="Z813" t="s">
        <v>36</v>
      </c>
    </row>
    <row r="814" spans="1:26" x14ac:dyDescent="0.3">
      <c r="A814" t="s">
        <v>26</v>
      </c>
      <c r="B814" t="s">
        <v>27</v>
      </c>
      <c r="C814" s="27">
        <v>2021</v>
      </c>
      <c r="D814" s="28">
        <v>11</v>
      </c>
      <c r="E814" t="s">
        <v>28</v>
      </c>
      <c r="F814" t="s">
        <v>592</v>
      </c>
      <c r="G814" s="29">
        <v>44336</v>
      </c>
      <c r="H814" s="30">
        <v>44336</v>
      </c>
      <c r="I814" s="31">
        <v>20</v>
      </c>
      <c r="J814" t="s">
        <v>30</v>
      </c>
      <c r="L814" t="s">
        <v>31</v>
      </c>
      <c r="M814" t="s">
        <v>32</v>
      </c>
      <c r="P814" t="s">
        <v>26</v>
      </c>
      <c r="Q814" t="s">
        <v>33</v>
      </c>
      <c r="R814" t="s">
        <v>34</v>
      </c>
      <c r="W814" s="32">
        <v>-9836</v>
      </c>
      <c r="X814" t="s">
        <v>599</v>
      </c>
      <c r="Y814" t="s">
        <v>36</v>
      </c>
      <c r="Z814" t="s">
        <v>36</v>
      </c>
    </row>
    <row r="815" spans="1:26" x14ac:dyDescent="0.3">
      <c r="A815" t="s">
        <v>26</v>
      </c>
      <c r="B815" t="s">
        <v>27</v>
      </c>
      <c r="C815" s="27">
        <v>2021</v>
      </c>
      <c r="D815" s="28">
        <v>11</v>
      </c>
      <c r="E815" t="s">
        <v>28</v>
      </c>
      <c r="F815" t="s">
        <v>592</v>
      </c>
      <c r="G815" s="29">
        <v>44336</v>
      </c>
      <c r="H815" s="30">
        <v>44336</v>
      </c>
      <c r="I815" s="31">
        <v>21</v>
      </c>
      <c r="J815" t="s">
        <v>30</v>
      </c>
      <c r="L815" t="s">
        <v>31</v>
      </c>
      <c r="M815" t="s">
        <v>32</v>
      </c>
      <c r="P815" t="s">
        <v>26</v>
      </c>
      <c r="Q815" t="s">
        <v>33</v>
      </c>
      <c r="R815" t="s">
        <v>34</v>
      </c>
      <c r="W815" s="32">
        <v>-3200.79</v>
      </c>
      <c r="X815" t="s">
        <v>600</v>
      </c>
      <c r="Y815" t="s">
        <v>36</v>
      </c>
      <c r="Z815" t="s">
        <v>36</v>
      </c>
    </row>
    <row r="816" spans="1:26" x14ac:dyDescent="0.3">
      <c r="A816" t="s">
        <v>26</v>
      </c>
      <c r="B816" t="s">
        <v>27</v>
      </c>
      <c r="C816" s="27">
        <v>2021</v>
      </c>
      <c r="D816" s="28">
        <v>11</v>
      </c>
      <c r="E816" t="s">
        <v>28</v>
      </c>
      <c r="F816" t="s">
        <v>592</v>
      </c>
      <c r="G816" s="29">
        <v>44336</v>
      </c>
      <c r="H816" s="30">
        <v>44336</v>
      </c>
      <c r="I816" s="31">
        <v>35</v>
      </c>
      <c r="J816" t="s">
        <v>30</v>
      </c>
      <c r="K816" t="s">
        <v>37</v>
      </c>
      <c r="L816" t="s">
        <v>38</v>
      </c>
      <c r="M816" t="s">
        <v>39</v>
      </c>
      <c r="P816" t="s">
        <v>26</v>
      </c>
      <c r="Q816" t="s">
        <v>33</v>
      </c>
      <c r="R816" t="s">
        <v>34</v>
      </c>
      <c r="S816" t="s">
        <v>114</v>
      </c>
      <c r="W816" s="32">
        <v>5088.59</v>
      </c>
      <c r="X816" t="s">
        <v>594</v>
      </c>
      <c r="Y816" t="s">
        <v>419</v>
      </c>
      <c r="Z816" t="s">
        <v>36</v>
      </c>
    </row>
    <row r="817" spans="1:26" x14ac:dyDescent="0.3">
      <c r="A817" t="s">
        <v>26</v>
      </c>
      <c r="B817" t="s">
        <v>27</v>
      </c>
      <c r="C817" s="27">
        <v>2021</v>
      </c>
      <c r="D817" s="28">
        <v>11</v>
      </c>
      <c r="E817" t="s">
        <v>28</v>
      </c>
      <c r="F817" t="s">
        <v>592</v>
      </c>
      <c r="G817" s="29">
        <v>44336</v>
      </c>
      <c r="H817" s="30">
        <v>44336</v>
      </c>
      <c r="I817" s="31">
        <v>36</v>
      </c>
      <c r="J817" t="s">
        <v>30</v>
      </c>
      <c r="K817" t="s">
        <v>37</v>
      </c>
      <c r="L817" t="s">
        <v>38</v>
      </c>
      <c r="M817" t="s">
        <v>39</v>
      </c>
      <c r="P817" t="s">
        <v>26</v>
      </c>
      <c r="Q817" t="s">
        <v>33</v>
      </c>
      <c r="R817" t="s">
        <v>34</v>
      </c>
      <c r="S817" t="s">
        <v>601</v>
      </c>
      <c r="W817" s="32">
        <v>22137</v>
      </c>
      <c r="X817" t="s">
        <v>596</v>
      </c>
      <c r="Y817" t="s">
        <v>602</v>
      </c>
      <c r="Z817" t="s">
        <v>36</v>
      </c>
    </row>
    <row r="818" spans="1:26" x14ac:dyDescent="0.3">
      <c r="A818" t="s">
        <v>26</v>
      </c>
      <c r="B818" t="s">
        <v>27</v>
      </c>
      <c r="C818" s="27">
        <v>2021</v>
      </c>
      <c r="D818" s="28">
        <v>11</v>
      </c>
      <c r="E818" t="s">
        <v>28</v>
      </c>
      <c r="F818" t="s">
        <v>592</v>
      </c>
      <c r="G818" s="29">
        <v>44336</v>
      </c>
      <c r="H818" s="30">
        <v>44336</v>
      </c>
      <c r="I818" s="31">
        <v>37</v>
      </c>
      <c r="J818" t="s">
        <v>30</v>
      </c>
      <c r="K818" t="s">
        <v>37</v>
      </c>
      <c r="L818" t="s">
        <v>38</v>
      </c>
      <c r="M818" t="s">
        <v>39</v>
      </c>
      <c r="P818" t="s">
        <v>26</v>
      </c>
      <c r="Q818" t="s">
        <v>33</v>
      </c>
      <c r="R818" t="s">
        <v>34</v>
      </c>
      <c r="S818" t="s">
        <v>224</v>
      </c>
      <c r="W818" s="32">
        <v>9554.43</v>
      </c>
      <c r="X818" t="s">
        <v>597</v>
      </c>
      <c r="Y818" t="s">
        <v>603</v>
      </c>
      <c r="Z818" t="s">
        <v>36</v>
      </c>
    </row>
    <row r="819" spans="1:26" x14ac:dyDescent="0.3">
      <c r="A819" t="s">
        <v>26</v>
      </c>
      <c r="B819" t="s">
        <v>27</v>
      </c>
      <c r="C819" s="27">
        <v>2021</v>
      </c>
      <c r="D819" s="28">
        <v>11</v>
      </c>
      <c r="E819" t="s">
        <v>28</v>
      </c>
      <c r="F819" t="s">
        <v>592</v>
      </c>
      <c r="G819" s="29">
        <v>44336</v>
      </c>
      <c r="H819" s="30">
        <v>44336</v>
      </c>
      <c r="I819" s="31">
        <v>38</v>
      </c>
      <c r="J819" t="s">
        <v>30</v>
      </c>
      <c r="K819" t="s">
        <v>37</v>
      </c>
      <c r="L819" t="s">
        <v>38</v>
      </c>
      <c r="M819" t="s">
        <v>39</v>
      </c>
      <c r="P819" t="s">
        <v>26</v>
      </c>
      <c r="Q819" t="s">
        <v>33</v>
      </c>
      <c r="R819" t="s">
        <v>34</v>
      </c>
      <c r="S819" t="s">
        <v>604</v>
      </c>
      <c r="W819" s="32">
        <v>50000</v>
      </c>
      <c r="X819" t="s">
        <v>598</v>
      </c>
      <c r="Y819" t="s">
        <v>605</v>
      </c>
      <c r="Z819" t="s">
        <v>36</v>
      </c>
    </row>
    <row r="820" spans="1:26" x14ac:dyDescent="0.3">
      <c r="A820" t="s">
        <v>26</v>
      </c>
      <c r="B820" t="s">
        <v>27</v>
      </c>
      <c r="C820" s="27">
        <v>2021</v>
      </c>
      <c r="D820" s="28">
        <v>11</v>
      </c>
      <c r="E820" t="s">
        <v>28</v>
      </c>
      <c r="F820" t="s">
        <v>592</v>
      </c>
      <c r="G820" s="29">
        <v>44336</v>
      </c>
      <c r="H820" s="30">
        <v>44336</v>
      </c>
      <c r="I820" s="31">
        <v>40</v>
      </c>
      <c r="J820" t="s">
        <v>30</v>
      </c>
      <c r="K820" t="s">
        <v>37</v>
      </c>
      <c r="L820" t="s">
        <v>82</v>
      </c>
      <c r="M820" t="s">
        <v>39</v>
      </c>
      <c r="P820" t="s">
        <v>26</v>
      </c>
      <c r="Q820" t="s">
        <v>33</v>
      </c>
      <c r="R820" t="s">
        <v>34</v>
      </c>
      <c r="S820" t="s">
        <v>93</v>
      </c>
      <c r="W820" s="32">
        <v>4808.72</v>
      </c>
      <c r="X820" t="s">
        <v>593</v>
      </c>
      <c r="Y820" t="s">
        <v>446</v>
      </c>
      <c r="Z820" t="s">
        <v>36</v>
      </c>
    </row>
    <row r="821" spans="1:26" x14ac:dyDescent="0.3">
      <c r="A821" t="s">
        <v>26</v>
      </c>
      <c r="B821" t="s">
        <v>27</v>
      </c>
      <c r="C821" s="27">
        <v>2021</v>
      </c>
      <c r="D821" s="28">
        <v>11</v>
      </c>
      <c r="E821" t="s">
        <v>28</v>
      </c>
      <c r="F821" t="s">
        <v>592</v>
      </c>
      <c r="G821" s="29">
        <v>44336</v>
      </c>
      <c r="H821" s="30">
        <v>44336</v>
      </c>
      <c r="I821" s="31">
        <v>42</v>
      </c>
      <c r="J821" t="s">
        <v>30</v>
      </c>
      <c r="K821" t="s">
        <v>37</v>
      </c>
      <c r="L821" t="s">
        <v>82</v>
      </c>
      <c r="M821" t="s">
        <v>39</v>
      </c>
      <c r="P821" t="s">
        <v>26</v>
      </c>
      <c r="Q821" t="s">
        <v>33</v>
      </c>
      <c r="R821" t="s">
        <v>34</v>
      </c>
      <c r="S821" t="s">
        <v>606</v>
      </c>
      <c r="W821" s="32">
        <v>9836</v>
      </c>
      <c r="X821" t="s">
        <v>599</v>
      </c>
      <c r="Y821" t="s">
        <v>607</v>
      </c>
      <c r="Z821" t="s">
        <v>36</v>
      </c>
    </row>
    <row r="822" spans="1:26" x14ac:dyDescent="0.3">
      <c r="A822" t="s">
        <v>26</v>
      </c>
      <c r="B822" t="s">
        <v>27</v>
      </c>
      <c r="C822" s="27">
        <v>2021</v>
      </c>
      <c r="D822" s="28">
        <v>11</v>
      </c>
      <c r="E822" t="s">
        <v>28</v>
      </c>
      <c r="F822" t="s">
        <v>592</v>
      </c>
      <c r="G822" s="29">
        <v>44336</v>
      </c>
      <c r="H822" s="30">
        <v>44336</v>
      </c>
      <c r="I822" s="31">
        <v>43</v>
      </c>
      <c r="J822" t="s">
        <v>30</v>
      </c>
      <c r="K822" t="s">
        <v>37</v>
      </c>
      <c r="L822" t="s">
        <v>82</v>
      </c>
      <c r="M822" t="s">
        <v>39</v>
      </c>
      <c r="P822" t="s">
        <v>26</v>
      </c>
      <c r="Q822" t="s">
        <v>33</v>
      </c>
      <c r="R822" t="s">
        <v>34</v>
      </c>
      <c r="S822" t="s">
        <v>276</v>
      </c>
      <c r="W822" s="32">
        <v>3200.79</v>
      </c>
      <c r="X822" t="s">
        <v>600</v>
      </c>
      <c r="Y822" t="s">
        <v>608</v>
      </c>
      <c r="Z822" t="s">
        <v>36</v>
      </c>
    </row>
    <row r="823" spans="1:26" x14ac:dyDescent="0.3">
      <c r="A823" t="s">
        <v>26</v>
      </c>
      <c r="B823" t="s">
        <v>27</v>
      </c>
      <c r="C823" s="27">
        <v>2021</v>
      </c>
      <c r="D823" s="28">
        <v>11</v>
      </c>
      <c r="E823" t="s">
        <v>28</v>
      </c>
      <c r="F823" t="s">
        <v>592</v>
      </c>
      <c r="G823" s="29">
        <v>44336</v>
      </c>
      <c r="H823" s="30">
        <v>44336</v>
      </c>
      <c r="I823" s="31">
        <v>44</v>
      </c>
      <c r="J823" t="s">
        <v>30</v>
      </c>
      <c r="K823" t="s">
        <v>37</v>
      </c>
      <c r="L823" t="s">
        <v>240</v>
      </c>
      <c r="M823" t="s">
        <v>39</v>
      </c>
      <c r="P823" t="s">
        <v>26</v>
      </c>
      <c r="Q823" t="s">
        <v>33</v>
      </c>
      <c r="R823" t="s">
        <v>34</v>
      </c>
      <c r="S823" t="s">
        <v>87</v>
      </c>
      <c r="W823" s="32">
        <v>28462</v>
      </c>
      <c r="X823" t="s">
        <v>595</v>
      </c>
      <c r="Y823" t="s">
        <v>602</v>
      </c>
      <c r="Z823" t="s">
        <v>36</v>
      </c>
    </row>
    <row r="824" spans="1:26" x14ac:dyDescent="0.3">
      <c r="A824" t="s">
        <v>26</v>
      </c>
      <c r="B824" t="s">
        <v>27</v>
      </c>
      <c r="C824" s="27">
        <v>2021</v>
      </c>
      <c r="D824" s="28">
        <v>11</v>
      </c>
      <c r="E824" t="s">
        <v>28</v>
      </c>
      <c r="F824" t="s">
        <v>609</v>
      </c>
      <c r="G824" s="29">
        <v>44336</v>
      </c>
      <c r="H824" s="30">
        <v>44336</v>
      </c>
      <c r="I824" s="31">
        <v>1</v>
      </c>
      <c r="J824" t="s">
        <v>30</v>
      </c>
      <c r="L824" t="s">
        <v>43</v>
      </c>
      <c r="M824" t="s">
        <v>32</v>
      </c>
      <c r="P824" t="s">
        <v>26</v>
      </c>
      <c r="Q824" t="s">
        <v>33</v>
      </c>
      <c r="R824" t="s">
        <v>34</v>
      </c>
      <c r="W824" s="32">
        <v>-9554.43</v>
      </c>
      <c r="X824" t="s">
        <v>597</v>
      </c>
      <c r="Y824" t="s">
        <v>44</v>
      </c>
      <c r="Z824" t="s">
        <v>45</v>
      </c>
    </row>
    <row r="825" spans="1:26" x14ac:dyDescent="0.3">
      <c r="A825" t="s">
        <v>26</v>
      </c>
      <c r="B825" t="s">
        <v>27</v>
      </c>
      <c r="C825" s="27">
        <v>2021</v>
      </c>
      <c r="D825" s="28">
        <v>11</v>
      </c>
      <c r="E825" t="s">
        <v>28</v>
      </c>
      <c r="F825" t="s">
        <v>609</v>
      </c>
      <c r="G825" s="29">
        <v>44336</v>
      </c>
      <c r="H825" s="30">
        <v>44336</v>
      </c>
      <c r="I825" s="31">
        <v>2</v>
      </c>
      <c r="J825" t="s">
        <v>30</v>
      </c>
      <c r="L825" t="s">
        <v>43</v>
      </c>
      <c r="M825" t="s">
        <v>32</v>
      </c>
      <c r="P825" t="s">
        <v>26</v>
      </c>
      <c r="Q825" t="s">
        <v>33</v>
      </c>
      <c r="R825" t="s">
        <v>34</v>
      </c>
      <c r="W825" s="32">
        <v>-50000</v>
      </c>
      <c r="X825" t="s">
        <v>598</v>
      </c>
      <c r="Y825" t="s">
        <v>44</v>
      </c>
      <c r="Z825" t="s">
        <v>45</v>
      </c>
    </row>
    <row r="826" spans="1:26" x14ac:dyDescent="0.3">
      <c r="A826" t="s">
        <v>26</v>
      </c>
      <c r="B826" t="s">
        <v>27</v>
      </c>
      <c r="C826" s="27">
        <v>2021</v>
      </c>
      <c r="D826" s="28">
        <v>11</v>
      </c>
      <c r="E826" t="s">
        <v>28</v>
      </c>
      <c r="F826" t="s">
        <v>609</v>
      </c>
      <c r="G826" s="29">
        <v>44336</v>
      </c>
      <c r="H826" s="30">
        <v>44336</v>
      </c>
      <c r="I826" s="31">
        <v>3</v>
      </c>
      <c r="J826" t="s">
        <v>30</v>
      </c>
      <c r="L826" t="s">
        <v>43</v>
      </c>
      <c r="M826" t="s">
        <v>32</v>
      </c>
      <c r="P826" t="s">
        <v>26</v>
      </c>
      <c r="Q826" t="s">
        <v>33</v>
      </c>
      <c r="R826" t="s">
        <v>34</v>
      </c>
      <c r="W826" s="32">
        <v>-9836</v>
      </c>
      <c r="X826" t="s">
        <v>599</v>
      </c>
      <c r="Y826" t="s">
        <v>44</v>
      </c>
      <c r="Z826" t="s">
        <v>45</v>
      </c>
    </row>
    <row r="827" spans="1:26" x14ac:dyDescent="0.3">
      <c r="A827" t="s">
        <v>26</v>
      </c>
      <c r="B827" t="s">
        <v>27</v>
      </c>
      <c r="C827" s="27">
        <v>2021</v>
      </c>
      <c r="D827" s="28">
        <v>11</v>
      </c>
      <c r="E827" t="s">
        <v>28</v>
      </c>
      <c r="F827" t="s">
        <v>609</v>
      </c>
      <c r="G827" s="29">
        <v>44336</v>
      </c>
      <c r="H827" s="30">
        <v>44336</v>
      </c>
      <c r="I827" s="31">
        <v>4</v>
      </c>
      <c r="J827" t="s">
        <v>30</v>
      </c>
      <c r="L827" t="s">
        <v>43</v>
      </c>
      <c r="M827" t="s">
        <v>32</v>
      </c>
      <c r="P827" t="s">
        <v>26</v>
      </c>
      <c r="Q827" t="s">
        <v>33</v>
      </c>
      <c r="R827" t="s">
        <v>34</v>
      </c>
      <c r="W827" s="32">
        <v>-3200.79</v>
      </c>
      <c r="X827" t="s">
        <v>600</v>
      </c>
      <c r="Y827" t="s">
        <v>44</v>
      </c>
      <c r="Z827" t="s">
        <v>45</v>
      </c>
    </row>
    <row r="828" spans="1:26" x14ac:dyDescent="0.3">
      <c r="A828" t="s">
        <v>26</v>
      </c>
      <c r="B828" t="s">
        <v>27</v>
      </c>
      <c r="C828" s="27">
        <v>2021</v>
      </c>
      <c r="D828" s="28">
        <v>11</v>
      </c>
      <c r="E828" t="s">
        <v>28</v>
      </c>
      <c r="F828" t="s">
        <v>609</v>
      </c>
      <c r="G828" s="29">
        <v>44336</v>
      </c>
      <c r="H828" s="30">
        <v>44336</v>
      </c>
      <c r="I828" s="31">
        <v>14</v>
      </c>
      <c r="J828" t="s">
        <v>30</v>
      </c>
      <c r="L828" t="s">
        <v>43</v>
      </c>
      <c r="M828" t="s">
        <v>32</v>
      </c>
      <c r="P828" t="s">
        <v>26</v>
      </c>
      <c r="Q828" t="s">
        <v>33</v>
      </c>
      <c r="R828" t="s">
        <v>34</v>
      </c>
      <c r="W828" s="32">
        <v>-5088.59</v>
      </c>
      <c r="X828" t="s">
        <v>594</v>
      </c>
      <c r="Y828" t="s">
        <v>44</v>
      </c>
      <c r="Z828" t="s">
        <v>45</v>
      </c>
    </row>
    <row r="829" spans="1:26" x14ac:dyDescent="0.3">
      <c r="A829" t="s">
        <v>26</v>
      </c>
      <c r="B829" t="s">
        <v>27</v>
      </c>
      <c r="C829" s="27">
        <v>2021</v>
      </c>
      <c r="D829" s="28">
        <v>11</v>
      </c>
      <c r="E829" t="s">
        <v>28</v>
      </c>
      <c r="F829" t="s">
        <v>609</v>
      </c>
      <c r="G829" s="29">
        <v>44336</v>
      </c>
      <c r="H829" s="30">
        <v>44336</v>
      </c>
      <c r="I829" s="31">
        <v>15</v>
      </c>
      <c r="J829" t="s">
        <v>30</v>
      </c>
      <c r="L829" t="s">
        <v>43</v>
      </c>
      <c r="M829" t="s">
        <v>32</v>
      </c>
      <c r="P829" t="s">
        <v>26</v>
      </c>
      <c r="Q829" t="s">
        <v>33</v>
      </c>
      <c r="R829" t="s">
        <v>34</v>
      </c>
      <c r="W829" s="32">
        <v>-28462</v>
      </c>
      <c r="X829" t="s">
        <v>595</v>
      </c>
      <c r="Y829" t="s">
        <v>44</v>
      </c>
      <c r="Z829" t="s">
        <v>45</v>
      </c>
    </row>
    <row r="830" spans="1:26" x14ac:dyDescent="0.3">
      <c r="A830" t="s">
        <v>26</v>
      </c>
      <c r="B830" t="s">
        <v>27</v>
      </c>
      <c r="C830" s="27">
        <v>2021</v>
      </c>
      <c r="D830" s="28">
        <v>11</v>
      </c>
      <c r="E830" t="s">
        <v>28</v>
      </c>
      <c r="F830" t="s">
        <v>609</v>
      </c>
      <c r="G830" s="29">
        <v>44336</v>
      </c>
      <c r="H830" s="30">
        <v>44336</v>
      </c>
      <c r="I830" s="31">
        <v>16</v>
      </c>
      <c r="J830" t="s">
        <v>30</v>
      </c>
      <c r="L830" t="s">
        <v>43</v>
      </c>
      <c r="M830" t="s">
        <v>32</v>
      </c>
      <c r="P830" t="s">
        <v>26</v>
      </c>
      <c r="Q830" t="s">
        <v>33</v>
      </c>
      <c r="R830" t="s">
        <v>34</v>
      </c>
      <c r="W830" s="32">
        <v>-22137</v>
      </c>
      <c r="X830" t="s">
        <v>596</v>
      </c>
      <c r="Y830" t="s">
        <v>44</v>
      </c>
      <c r="Z830" t="s">
        <v>45</v>
      </c>
    </row>
    <row r="831" spans="1:26" x14ac:dyDescent="0.3">
      <c r="A831" t="s">
        <v>26</v>
      </c>
      <c r="B831" t="s">
        <v>27</v>
      </c>
      <c r="C831" s="27">
        <v>2021</v>
      </c>
      <c r="D831" s="28">
        <v>11</v>
      </c>
      <c r="E831" t="s">
        <v>28</v>
      </c>
      <c r="F831" t="s">
        <v>609</v>
      </c>
      <c r="G831" s="29">
        <v>44336</v>
      </c>
      <c r="H831" s="30">
        <v>44336</v>
      </c>
      <c r="I831" s="31">
        <v>17</v>
      </c>
      <c r="J831" t="s">
        <v>30</v>
      </c>
      <c r="L831" t="s">
        <v>43</v>
      </c>
      <c r="M831" t="s">
        <v>32</v>
      </c>
      <c r="P831" t="s">
        <v>26</v>
      </c>
      <c r="Q831" t="s">
        <v>33</v>
      </c>
      <c r="R831" t="s">
        <v>34</v>
      </c>
      <c r="W831" s="32">
        <v>-4808.72</v>
      </c>
      <c r="X831" t="s">
        <v>593</v>
      </c>
      <c r="Y831" t="s">
        <v>44</v>
      </c>
      <c r="Z831" t="s">
        <v>45</v>
      </c>
    </row>
    <row r="832" spans="1:26" x14ac:dyDescent="0.3">
      <c r="A832" t="s">
        <v>26</v>
      </c>
      <c r="B832" t="s">
        <v>27</v>
      </c>
      <c r="C832" s="27">
        <v>2021</v>
      </c>
      <c r="D832" s="28">
        <v>11</v>
      </c>
      <c r="E832" t="s">
        <v>28</v>
      </c>
      <c r="F832" t="s">
        <v>609</v>
      </c>
      <c r="G832" s="29">
        <v>44336</v>
      </c>
      <c r="H832" s="30">
        <v>44336</v>
      </c>
      <c r="I832" s="31">
        <v>23</v>
      </c>
      <c r="J832" t="s">
        <v>30</v>
      </c>
      <c r="L832" t="s">
        <v>31</v>
      </c>
      <c r="M832" t="s">
        <v>32</v>
      </c>
      <c r="P832" t="s">
        <v>26</v>
      </c>
      <c r="Q832" t="s">
        <v>33</v>
      </c>
      <c r="R832" t="s">
        <v>34</v>
      </c>
      <c r="W832" s="32">
        <v>9554.43</v>
      </c>
      <c r="X832" t="s">
        <v>597</v>
      </c>
      <c r="Y832" t="s">
        <v>36</v>
      </c>
      <c r="Z832" t="s">
        <v>45</v>
      </c>
    </row>
    <row r="833" spans="1:26" x14ac:dyDescent="0.3">
      <c r="A833" t="s">
        <v>26</v>
      </c>
      <c r="B833" t="s">
        <v>27</v>
      </c>
      <c r="C833" s="27">
        <v>2021</v>
      </c>
      <c r="D833" s="28">
        <v>11</v>
      </c>
      <c r="E833" t="s">
        <v>28</v>
      </c>
      <c r="F833" t="s">
        <v>609</v>
      </c>
      <c r="G833" s="29">
        <v>44336</v>
      </c>
      <c r="H833" s="30">
        <v>44336</v>
      </c>
      <c r="I833" s="31">
        <v>24</v>
      </c>
      <c r="J833" t="s">
        <v>30</v>
      </c>
      <c r="L833" t="s">
        <v>31</v>
      </c>
      <c r="M833" t="s">
        <v>32</v>
      </c>
      <c r="P833" t="s">
        <v>26</v>
      </c>
      <c r="Q833" t="s">
        <v>33</v>
      </c>
      <c r="R833" t="s">
        <v>34</v>
      </c>
      <c r="W833" s="32">
        <v>50000</v>
      </c>
      <c r="X833" t="s">
        <v>598</v>
      </c>
      <c r="Y833" t="s">
        <v>36</v>
      </c>
      <c r="Z833" t="s">
        <v>45</v>
      </c>
    </row>
    <row r="834" spans="1:26" x14ac:dyDescent="0.3">
      <c r="A834" t="s">
        <v>26</v>
      </c>
      <c r="B834" t="s">
        <v>27</v>
      </c>
      <c r="C834" s="27">
        <v>2021</v>
      </c>
      <c r="D834" s="28">
        <v>11</v>
      </c>
      <c r="E834" t="s">
        <v>28</v>
      </c>
      <c r="F834" t="s">
        <v>609</v>
      </c>
      <c r="G834" s="29">
        <v>44336</v>
      </c>
      <c r="H834" s="30">
        <v>44336</v>
      </c>
      <c r="I834" s="31">
        <v>25</v>
      </c>
      <c r="J834" t="s">
        <v>30</v>
      </c>
      <c r="L834" t="s">
        <v>31</v>
      </c>
      <c r="M834" t="s">
        <v>32</v>
      </c>
      <c r="P834" t="s">
        <v>26</v>
      </c>
      <c r="Q834" t="s">
        <v>33</v>
      </c>
      <c r="R834" t="s">
        <v>34</v>
      </c>
      <c r="W834" s="32">
        <v>9836</v>
      </c>
      <c r="X834" t="s">
        <v>599</v>
      </c>
      <c r="Y834" t="s">
        <v>36</v>
      </c>
      <c r="Z834" t="s">
        <v>45</v>
      </c>
    </row>
    <row r="835" spans="1:26" x14ac:dyDescent="0.3">
      <c r="A835" t="s">
        <v>26</v>
      </c>
      <c r="B835" t="s">
        <v>27</v>
      </c>
      <c r="C835" s="27">
        <v>2021</v>
      </c>
      <c r="D835" s="28">
        <v>11</v>
      </c>
      <c r="E835" t="s">
        <v>28</v>
      </c>
      <c r="F835" t="s">
        <v>609</v>
      </c>
      <c r="G835" s="29">
        <v>44336</v>
      </c>
      <c r="H835" s="30">
        <v>44336</v>
      </c>
      <c r="I835" s="31">
        <v>26</v>
      </c>
      <c r="J835" t="s">
        <v>30</v>
      </c>
      <c r="L835" t="s">
        <v>31</v>
      </c>
      <c r="M835" t="s">
        <v>32</v>
      </c>
      <c r="P835" t="s">
        <v>26</v>
      </c>
      <c r="Q835" t="s">
        <v>33</v>
      </c>
      <c r="R835" t="s">
        <v>34</v>
      </c>
      <c r="W835" s="32">
        <v>3200.79</v>
      </c>
      <c r="X835" t="s">
        <v>600</v>
      </c>
      <c r="Y835" t="s">
        <v>36</v>
      </c>
      <c r="Z835" t="s">
        <v>45</v>
      </c>
    </row>
    <row r="836" spans="1:26" x14ac:dyDescent="0.3">
      <c r="A836" t="s">
        <v>26</v>
      </c>
      <c r="B836" t="s">
        <v>27</v>
      </c>
      <c r="C836" s="27">
        <v>2021</v>
      </c>
      <c r="D836" s="28">
        <v>11</v>
      </c>
      <c r="E836" t="s">
        <v>28</v>
      </c>
      <c r="F836" t="s">
        <v>609</v>
      </c>
      <c r="G836" s="29">
        <v>44336</v>
      </c>
      <c r="H836" s="30">
        <v>44336</v>
      </c>
      <c r="I836" s="31">
        <v>37</v>
      </c>
      <c r="J836" t="s">
        <v>30</v>
      </c>
      <c r="L836" t="s">
        <v>31</v>
      </c>
      <c r="M836" t="s">
        <v>32</v>
      </c>
      <c r="P836" t="s">
        <v>26</v>
      </c>
      <c r="Q836" t="s">
        <v>33</v>
      </c>
      <c r="R836" t="s">
        <v>34</v>
      </c>
      <c r="W836" s="32">
        <v>5088.59</v>
      </c>
      <c r="X836" t="s">
        <v>594</v>
      </c>
      <c r="Y836" t="s">
        <v>36</v>
      </c>
      <c r="Z836" t="s">
        <v>45</v>
      </c>
    </row>
    <row r="837" spans="1:26" x14ac:dyDescent="0.3">
      <c r="A837" t="s">
        <v>26</v>
      </c>
      <c r="B837" t="s">
        <v>27</v>
      </c>
      <c r="C837" s="27">
        <v>2021</v>
      </c>
      <c r="D837" s="28">
        <v>11</v>
      </c>
      <c r="E837" t="s">
        <v>28</v>
      </c>
      <c r="F837" t="s">
        <v>609</v>
      </c>
      <c r="G837" s="29">
        <v>44336</v>
      </c>
      <c r="H837" s="30">
        <v>44336</v>
      </c>
      <c r="I837" s="31">
        <v>38</v>
      </c>
      <c r="J837" t="s">
        <v>30</v>
      </c>
      <c r="L837" t="s">
        <v>31</v>
      </c>
      <c r="M837" t="s">
        <v>32</v>
      </c>
      <c r="P837" t="s">
        <v>26</v>
      </c>
      <c r="Q837" t="s">
        <v>33</v>
      </c>
      <c r="R837" t="s">
        <v>34</v>
      </c>
      <c r="W837" s="32">
        <v>28462</v>
      </c>
      <c r="X837" t="s">
        <v>595</v>
      </c>
      <c r="Y837" t="s">
        <v>36</v>
      </c>
      <c r="Z837" t="s">
        <v>45</v>
      </c>
    </row>
    <row r="838" spans="1:26" x14ac:dyDescent="0.3">
      <c r="A838" t="s">
        <v>26</v>
      </c>
      <c r="B838" t="s">
        <v>27</v>
      </c>
      <c r="C838" s="27">
        <v>2021</v>
      </c>
      <c r="D838" s="28">
        <v>11</v>
      </c>
      <c r="E838" t="s">
        <v>28</v>
      </c>
      <c r="F838" t="s">
        <v>609</v>
      </c>
      <c r="G838" s="29">
        <v>44336</v>
      </c>
      <c r="H838" s="30">
        <v>44336</v>
      </c>
      <c r="I838" s="31">
        <v>39</v>
      </c>
      <c r="J838" t="s">
        <v>30</v>
      </c>
      <c r="L838" t="s">
        <v>31</v>
      </c>
      <c r="M838" t="s">
        <v>32</v>
      </c>
      <c r="P838" t="s">
        <v>26</v>
      </c>
      <c r="Q838" t="s">
        <v>33</v>
      </c>
      <c r="R838" t="s">
        <v>34</v>
      </c>
      <c r="W838" s="32">
        <v>22137</v>
      </c>
      <c r="X838" t="s">
        <v>596</v>
      </c>
      <c r="Y838" t="s">
        <v>36</v>
      </c>
      <c r="Z838" t="s">
        <v>45</v>
      </c>
    </row>
    <row r="839" spans="1:26" x14ac:dyDescent="0.3">
      <c r="A839" t="s">
        <v>26</v>
      </c>
      <c r="B839" t="s">
        <v>27</v>
      </c>
      <c r="C839" s="27">
        <v>2021</v>
      </c>
      <c r="D839" s="28">
        <v>11</v>
      </c>
      <c r="E839" t="s">
        <v>28</v>
      </c>
      <c r="F839" t="s">
        <v>609</v>
      </c>
      <c r="G839" s="29">
        <v>44336</v>
      </c>
      <c r="H839" s="30">
        <v>44336</v>
      </c>
      <c r="I839" s="31">
        <v>40</v>
      </c>
      <c r="J839" t="s">
        <v>30</v>
      </c>
      <c r="L839" t="s">
        <v>31</v>
      </c>
      <c r="M839" t="s">
        <v>32</v>
      </c>
      <c r="P839" t="s">
        <v>26</v>
      </c>
      <c r="Q839" t="s">
        <v>33</v>
      </c>
      <c r="R839" t="s">
        <v>34</v>
      </c>
      <c r="W839" s="32">
        <v>4808.72</v>
      </c>
      <c r="X839" t="s">
        <v>593</v>
      </c>
      <c r="Y839" t="s">
        <v>36</v>
      </c>
      <c r="Z839" t="s">
        <v>45</v>
      </c>
    </row>
    <row r="840" spans="1:26" x14ac:dyDescent="0.3">
      <c r="A840" t="s">
        <v>26</v>
      </c>
      <c r="B840" t="s">
        <v>27</v>
      </c>
      <c r="C840" s="27">
        <v>2021</v>
      </c>
      <c r="D840" s="28">
        <v>11</v>
      </c>
      <c r="E840" t="s">
        <v>178</v>
      </c>
      <c r="F840" t="s">
        <v>610</v>
      </c>
      <c r="G840" s="29">
        <v>44340</v>
      </c>
      <c r="H840" s="30">
        <v>44350</v>
      </c>
      <c r="I840" s="31">
        <v>1</v>
      </c>
      <c r="J840" t="s">
        <v>30</v>
      </c>
      <c r="K840" t="s">
        <v>164</v>
      </c>
      <c r="L840" t="s">
        <v>488</v>
      </c>
      <c r="M840" t="s">
        <v>166</v>
      </c>
      <c r="P840" t="s">
        <v>26</v>
      </c>
      <c r="Q840" t="s">
        <v>33</v>
      </c>
      <c r="R840" t="s">
        <v>34</v>
      </c>
      <c r="W840" s="32">
        <v>2041.36</v>
      </c>
      <c r="Y840" t="s">
        <v>489</v>
      </c>
      <c r="Z840" t="s">
        <v>490</v>
      </c>
    </row>
    <row r="841" spans="1:26" x14ac:dyDescent="0.3">
      <c r="A841" t="s">
        <v>26</v>
      </c>
      <c r="B841" t="s">
        <v>27</v>
      </c>
      <c r="C841" s="27">
        <v>2021</v>
      </c>
      <c r="D841" s="28">
        <v>11</v>
      </c>
      <c r="E841" t="s">
        <v>178</v>
      </c>
      <c r="F841" t="s">
        <v>610</v>
      </c>
      <c r="G841" s="29">
        <v>44340</v>
      </c>
      <c r="H841" s="30">
        <v>44350</v>
      </c>
      <c r="I841" s="31">
        <v>2</v>
      </c>
      <c r="J841" t="s">
        <v>30</v>
      </c>
      <c r="K841" t="s">
        <v>164</v>
      </c>
      <c r="L841" t="s">
        <v>491</v>
      </c>
      <c r="M841" t="s">
        <v>166</v>
      </c>
      <c r="P841" t="s">
        <v>26</v>
      </c>
      <c r="Q841" t="s">
        <v>33</v>
      </c>
      <c r="R841" t="s">
        <v>34</v>
      </c>
      <c r="W841" s="32">
        <v>379.9</v>
      </c>
      <c r="Y841" t="s">
        <v>489</v>
      </c>
      <c r="Z841" t="s">
        <v>490</v>
      </c>
    </row>
    <row r="842" spans="1:26" x14ac:dyDescent="0.3">
      <c r="A842" t="s">
        <v>26</v>
      </c>
      <c r="B842" t="s">
        <v>27</v>
      </c>
      <c r="C842" s="27">
        <v>2021</v>
      </c>
      <c r="D842" s="28">
        <v>11</v>
      </c>
      <c r="E842" t="s">
        <v>178</v>
      </c>
      <c r="F842" t="s">
        <v>610</v>
      </c>
      <c r="G842" s="29">
        <v>44340</v>
      </c>
      <c r="H842" s="30">
        <v>44350</v>
      </c>
      <c r="I842" s="31">
        <v>3</v>
      </c>
      <c r="J842" t="s">
        <v>611</v>
      </c>
      <c r="L842" t="s">
        <v>492</v>
      </c>
      <c r="M842" t="s">
        <v>166</v>
      </c>
      <c r="P842" t="s">
        <v>26</v>
      </c>
      <c r="Q842" t="s">
        <v>33</v>
      </c>
      <c r="R842" t="s">
        <v>34</v>
      </c>
      <c r="W842" s="32">
        <v>-2041.36</v>
      </c>
      <c r="Y842" t="s">
        <v>489</v>
      </c>
      <c r="Z842" t="s">
        <v>490</v>
      </c>
    </row>
    <row r="843" spans="1:26" x14ac:dyDescent="0.3">
      <c r="A843" t="s">
        <v>26</v>
      </c>
      <c r="B843" t="s">
        <v>27</v>
      </c>
      <c r="C843" s="27">
        <v>2021</v>
      </c>
      <c r="D843" s="28">
        <v>11</v>
      </c>
      <c r="E843" t="s">
        <v>178</v>
      </c>
      <c r="F843" t="s">
        <v>610</v>
      </c>
      <c r="G843" s="29">
        <v>44340</v>
      </c>
      <c r="H843" s="30">
        <v>44350</v>
      </c>
      <c r="I843" s="31">
        <v>4</v>
      </c>
      <c r="J843" t="s">
        <v>612</v>
      </c>
      <c r="L843" t="s">
        <v>493</v>
      </c>
      <c r="M843" t="s">
        <v>166</v>
      </c>
      <c r="P843" t="s">
        <v>26</v>
      </c>
      <c r="Q843" t="s">
        <v>33</v>
      </c>
      <c r="R843" t="s">
        <v>34</v>
      </c>
      <c r="W843" s="32">
        <v>-379.9</v>
      </c>
      <c r="Y843" t="s">
        <v>489</v>
      </c>
      <c r="Z843" t="s">
        <v>490</v>
      </c>
    </row>
    <row r="844" spans="1:26" x14ac:dyDescent="0.3">
      <c r="A844" t="s">
        <v>26</v>
      </c>
      <c r="B844" t="s">
        <v>27</v>
      </c>
      <c r="C844" s="27">
        <v>2021</v>
      </c>
      <c r="D844" s="28">
        <v>11</v>
      </c>
      <c r="E844" t="s">
        <v>178</v>
      </c>
      <c r="F844" t="s">
        <v>610</v>
      </c>
      <c r="G844" s="29">
        <v>44340</v>
      </c>
      <c r="H844" s="30">
        <v>44350</v>
      </c>
      <c r="I844" s="31">
        <v>5</v>
      </c>
      <c r="J844" t="s">
        <v>30</v>
      </c>
      <c r="K844" t="s">
        <v>164</v>
      </c>
      <c r="L844" t="s">
        <v>488</v>
      </c>
      <c r="M844" t="s">
        <v>166</v>
      </c>
      <c r="P844" t="s">
        <v>26</v>
      </c>
      <c r="Q844" t="s">
        <v>33</v>
      </c>
      <c r="R844" t="s">
        <v>34</v>
      </c>
      <c r="W844" s="32">
        <v>12445.66</v>
      </c>
      <c r="Y844" t="s">
        <v>494</v>
      </c>
      <c r="Z844" t="s">
        <v>490</v>
      </c>
    </row>
    <row r="845" spans="1:26" x14ac:dyDescent="0.3">
      <c r="A845" t="s">
        <v>26</v>
      </c>
      <c r="B845" t="s">
        <v>27</v>
      </c>
      <c r="C845" s="27">
        <v>2021</v>
      </c>
      <c r="D845" s="28">
        <v>11</v>
      </c>
      <c r="E845" t="s">
        <v>178</v>
      </c>
      <c r="F845" t="s">
        <v>610</v>
      </c>
      <c r="G845" s="29">
        <v>44340</v>
      </c>
      <c r="H845" s="30">
        <v>44350</v>
      </c>
      <c r="I845" s="31">
        <v>6</v>
      </c>
      <c r="J845" t="s">
        <v>30</v>
      </c>
      <c r="K845" t="s">
        <v>164</v>
      </c>
      <c r="L845" t="s">
        <v>491</v>
      </c>
      <c r="M845" t="s">
        <v>166</v>
      </c>
      <c r="P845" t="s">
        <v>26</v>
      </c>
      <c r="Q845" t="s">
        <v>33</v>
      </c>
      <c r="R845" t="s">
        <v>34</v>
      </c>
      <c r="W845" s="32">
        <v>2316.12</v>
      </c>
      <c r="Y845" t="s">
        <v>494</v>
      </c>
      <c r="Z845" t="s">
        <v>490</v>
      </c>
    </row>
    <row r="846" spans="1:26" x14ac:dyDescent="0.3">
      <c r="A846" t="s">
        <v>26</v>
      </c>
      <c r="B846" t="s">
        <v>27</v>
      </c>
      <c r="C846" s="27">
        <v>2021</v>
      </c>
      <c r="D846" s="28">
        <v>11</v>
      </c>
      <c r="E846" t="s">
        <v>178</v>
      </c>
      <c r="F846" t="s">
        <v>610</v>
      </c>
      <c r="G846" s="29">
        <v>44340</v>
      </c>
      <c r="H846" s="30">
        <v>44350</v>
      </c>
      <c r="I846" s="31">
        <v>7</v>
      </c>
      <c r="J846" t="s">
        <v>611</v>
      </c>
      <c r="L846" t="s">
        <v>492</v>
      </c>
      <c r="M846" t="s">
        <v>166</v>
      </c>
      <c r="P846" t="s">
        <v>26</v>
      </c>
      <c r="Q846" t="s">
        <v>33</v>
      </c>
      <c r="R846" t="s">
        <v>34</v>
      </c>
      <c r="W846" s="32">
        <v>-12445.66</v>
      </c>
      <c r="Y846" t="s">
        <v>494</v>
      </c>
      <c r="Z846" t="s">
        <v>490</v>
      </c>
    </row>
    <row r="847" spans="1:26" x14ac:dyDescent="0.3">
      <c r="A847" t="s">
        <v>26</v>
      </c>
      <c r="B847" t="s">
        <v>27</v>
      </c>
      <c r="C847" s="27">
        <v>2021</v>
      </c>
      <c r="D847" s="28">
        <v>11</v>
      </c>
      <c r="E847" t="s">
        <v>178</v>
      </c>
      <c r="F847" t="s">
        <v>610</v>
      </c>
      <c r="G847" s="29">
        <v>44340</v>
      </c>
      <c r="H847" s="30">
        <v>44350</v>
      </c>
      <c r="I847" s="31">
        <v>8</v>
      </c>
      <c r="J847" t="s">
        <v>612</v>
      </c>
      <c r="L847" t="s">
        <v>493</v>
      </c>
      <c r="M847" t="s">
        <v>166</v>
      </c>
      <c r="P847" t="s">
        <v>26</v>
      </c>
      <c r="Q847" t="s">
        <v>33</v>
      </c>
      <c r="R847" t="s">
        <v>34</v>
      </c>
      <c r="W847" s="32">
        <v>-2316.12</v>
      </c>
      <c r="Y847" t="s">
        <v>494</v>
      </c>
      <c r="Z847" t="s">
        <v>490</v>
      </c>
    </row>
    <row r="848" spans="1:26" x14ac:dyDescent="0.3">
      <c r="A848" t="s">
        <v>26</v>
      </c>
      <c r="B848" t="s">
        <v>27</v>
      </c>
      <c r="C848" s="27">
        <v>2021</v>
      </c>
      <c r="D848" s="28">
        <v>11</v>
      </c>
      <c r="E848" t="s">
        <v>178</v>
      </c>
      <c r="F848" t="s">
        <v>610</v>
      </c>
      <c r="G848" s="29">
        <v>44340</v>
      </c>
      <c r="H848" s="30">
        <v>44350</v>
      </c>
      <c r="I848" s="31">
        <v>9</v>
      </c>
      <c r="J848" t="s">
        <v>30</v>
      </c>
      <c r="L848" t="s">
        <v>43</v>
      </c>
      <c r="M848" t="s">
        <v>32</v>
      </c>
      <c r="Q848" t="s">
        <v>33</v>
      </c>
      <c r="W848" s="32">
        <v>-14487.02</v>
      </c>
      <c r="Y848" t="s">
        <v>44</v>
      </c>
      <c r="Z848" t="s">
        <v>490</v>
      </c>
    </row>
    <row r="849" spans="1:26" x14ac:dyDescent="0.3">
      <c r="A849" t="s">
        <v>26</v>
      </c>
      <c r="B849" t="s">
        <v>27</v>
      </c>
      <c r="C849" s="27">
        <v>2021</v>
      </c>
      <c r="D849" s="28">
        <v>11</v>
      </c>
      <c r="E849" t="s">
        <v>178</v>
      </c>
      <c r="F849" t="s">
        <v>610</v>
      </c>
      <c r="G849" s="29">
        <v>44340</v>
      </c>
      <c r="H849" s="30">
        <v>44350</v>
      </c>
      <c r="I849" s="31">
        <v>10</v>
      </c>
      <c r="J849" t="s">
        <v>611</v>
      </c>
      <c r="L849" t="s">
        <v>43</v>
      </c>
      <c r="M849" t="s">
        <v>32</v>
      </c>
      <c r="Q849" t="s">
        <v>33</v>
      </c>
      <c r="W849" s="32">
        <v>14487.02</v>
      </c>
      <c r="Y849" t="s">
        <v>44</v>
      </c>
      <c r="Z849" t="s">
        <v>490</v>
      </c>
    </row>
    <row r="850" spans="1:26" x14ac:dyDescent="0.3">
      <c r="A850" t="s">
        <v>26</v>
      </c>
      <c r="B850" t="s">
        <v>27</v>
      </c>
      <c r="C850" s="27">
        <v>2021</v>
      </c>
      <c r="D850" s="28">
        <v>11</v>
      </c>
      <c r="E850" t="s">
        <v>178</v>
      </c>
      <c r="F850" t="s">
        <v>610</v>
      </c>
      <c r="G850" s="29">
        <v>44340</v>
      </c>
      <c r="H850" s="30">
        <v>44350</v>
      </c>
      <c r="I850" s="31">
        <v>11</v>
      </c>
      <c r="J850" t="s">
        <v>30</v>
      </c>
      <c r="L850" t="s">
        <v>43</v>
      </c>
      <c r="M850" t="s">
        <v>32</v>
      </c>
      <c r="Q850" t="s">
        <v>33</v>
      </c>
      <c r="W850" s="32">
        <v>-2696.02</v>
      </c>
      <c r="Y850" t="s">
        <v>44</v>
      </c>
      <c r="Z850" t="s">
        <v>490</v>
      </c>
    </row>
    <row r="851" spans="1:26" x14ac:dyDescent="0.3">
      <c r="A851" t="s">
        <v>26</v>
      </c>
      <c r="B851" t="s">
        <v>27</v>
      </c>
      <c r="C851" s="27">
        <v>2021</v>
      </c>
      <c r="D851" s="28">
        <v>11</v>
      </c>
      <c r="E851" t="s">
        <v>178</v>
      </c>
      <c r="F851" t="s">
        <v>610</v>
      </c>
      <c r="G851" s="29">
        <v>44340</v>
      </c>
      <c r="H851" s="30">
        <v>44350</v>
      </c>
      <c r="I851" s="31">
        <v>12</v>
      </c>
      <c r="J851" t="s">
        <v>612</v>
      </c>
      <c r="L851" t="s">
        <v>43</v>
      </c>
      <c r="M851" t="s">
        <v>32</v>
      </c>
      <c r="Q851" t="s">
        <v>33</v>
      </c>
      <c r="W851" s="32">
        <v>2696.02</v>
      </c>
      <c r="Y851" t="s">
        <v>44</v>
      </c>
      <c r="Z851" t="s">
        <v>490</v>
      </c>
    </row>
    <row r="852" spans="1:26" x14ac:dyDescent="0.3">
      <c r="A852" t="s">
        <v>26</v>
      </c>
      <c r="B852" t="s">
        <v>27</v>
      </c>
      <c r="C852" s="27">
        <v>2021</v>
      </c>
      <c r="D852" s="28">
        <v>11</v>
      </c>
      <c r="E852" t="s">
        <v>178</v>
      </c>
      <c r="F852" t="s">
        <v>613</v>
      </c>
      <c r="G852" s="29">
        <v>44340</v>
      </c>
      <c r="H852" s="30">
        <v>44351</v>
      </c>
      <c r="I852" s="31">
        <v>1</v>
      </c>
      <c r="J852" t="s">
        <v>30</v>
      </c>
      <c r="K852" t="s">
        <v>164</v>
      </c>
      <c r="L852" t="s">
        <v>488</v>
      </c>
      <c r="M852" t="s">
        <v>166</v>
      </c>
      <c r="P852" t="s">
        <v>26</v>
      </c>
      <c r="Q852" t="s">
        <v>33</v>
      </c>
      <c r="R852" t="s">
        <v>34</v>
      </c>
      <c r="W852" s="32">
        <v>-2041.36</v>
      </c>
      <c r="X852" t="s">
        <v>614</v>
      </c>
      <c r="Y852" t="s">
        <v>615</v>
      </c>
      <c r="Z852" t="s">
        <v>616</v>
      </c>
    </row>
    <row r="853" spans="1:26" x14ac:dyDescent="0.3">
      <c r="A853" t="s">
        <v>26</v>
      </c>
      <c r="B853" t="s">
        <v>27</v>
      </c>
      <c r="C853" s="27">
        <v>2021</v>
      </c>
      <c r="D853" s="28">
        <v>11</v>
      </c>
      <c r="E853" t="s">
        <v>178</v>
      </c>
      <c r="F853" t="s">
        <v>613</v>
      </c>
      <c r="G853" s="29">
        <v>44340</v>
      </c>
      <c r="H853" s="30">
        <v>44351</v>
      </c>
      <c r="I853" s="31">
        <v>2</v>
      </c>
      <c r="J853" t="s">
        <v>30</v>
      </c>
      <c r="K853" t="s">
        <v>164</v>
      </c>
      <c r="L853" t="s">
        <v>491</v>
      </c>
      <c r="M853" t="s">
        <v>166</v>
      </c>
      <c r="P853" t="s">
        <v>26</v>
      </c>
      <c r="Q853" t="s">
        <v>33</v>
      </c>
      <c r="R853" t="s">
        <v>34</v>
      </c>
      <c r="W853" s="32">
        <v>-379.9</v>
      </c>
      <c r="X853" t="s">
        <v>614</v>
      </c>
      <c r="Y853" t="s">
        <v>615</v>
      </c>
      <c r="Z853" t="s">
        <v>616</v>
      </c>
    </row>
    <row r="854" spans="1:26" x14ac:dyDescent="0.3">
      <c r="A854" t="s">
        <v>26</v>
      </c>
      <c r="B854" t="s">
        <v>27</v>
      </c>
      <c r="C854" s="27">
        <v>2021</v>
      </c>
      <c r="D854" s="28">
        <v>11</v>
      </c>
      <c r="E854" t="s">
        <v>178</v>
      </c>
      <c r="F854" t="s">
        <v>613</v>
      </c>
      <c r="G854" s="29">
        <v>44340</v>
      </c>
      <c r="H854" s="30">
        <v>44351</v>
      </c>
      <c r="I854" s="31">
        <v>3</v>
      </c>
      <c r="J854" t="s">
        <v>30</v>
      </c>
      <c r="K854" t="s">
        <v>164</v>
      </c>
      <c r="L854" t="s">
        <v>492</v>
      </c>
      <c r="M854" t="s">
        <v>166</v>
      </c>
      <c r="P854" t="s">
        <v>26</v>
      </c>
      <c r="Q854" t="s">
        <v>33</v>
      </c>
      <c r="R854" t="s">
        <v>34</v>
      </c>
      <c r="W854" s="32">
        <v>2041.36</v>
      </c>
      <c r="X854" t="s">
        <v>614</v>
      </c>
      <c r="Y854" t="s">
        <v>615</v>
      </c>
      <c r="Z854" t="s">
        <v>616</v>
      </c>
    </row>
    <row r="855" spans="1:26" x14ac:dyDescent="0.3">
      <c r="A855" t="s">
        <v>26</v>
      </c>
      <c r="B855" t="s">
        <v>27</v>
      </c>
      <c r="C855" s="27">
        <v>2021</v>
      </c>
      <c r="D855" s="28">
        <v>11</v>
      </c>
      <c r="E855" t="s">
        <v>178</v>
      </c>
      <c r="F855" t="s">
        <v>613</v>
      </c>
      <c r="G855" s="29">
        <v>44340</v>
      </c>
      <c r="H855" s="30">
        <v>44351</v>
      </c>
      <c r="I855" s="31">
        <v>4</v>
      </c>
      <c r="J855" t="s">
        <v>30</v>
      </c>
      <c r="K855" t="s">
        <v>164</v>
      </c>
      <c r="L855" t="s">
        <v>493</v>
      </c>
      <c r="M855" t="s">
        <v>166</v>
      </c>
      <c r="P855" t="s">
        <v>26</v>
      </c>
      <c r="Q855" t="s">
        <v>33</v>
      </c>
      <c r="R855" t="s">
        <v>34</v>
      </c>
      <c r="W855" s="32">
        <v>379.9</v>
      </c>
      <c r="X855" t="s">
        <v>614</v>
      </c>
      <c r="Y855" t="s">
        <v>615</v>
      </c>
      <c r="Z855" t="s">
        <v>616</v>
      </c>
    </row>
    <row r="856" spans="1:26" x14ac:dyDescent="0.3">
      <c r="A856" t="s">
        <v>26</v>
      </c>
      <c r="B856" t="s">
        <v>27</v>
      </c>
      <c r="C856" s="27">
        <v>2021</v>
      </c>
      <c r="D856" s="28">
        <v>11</v>
      </c>
      <c r="E856" t="s">
        <v>178</v>
      </c>
      <c r="F856" t="s">
        <v>613</v>
      </c>
      <c r="G856" s="29">
        <v>44340</v>
      </c>
      <c r="H856" s="30">
        <v>44351</v>
      </c>
      <c r="I856" s="31">
        <v>5</v>
      </c>
      <c r="J856" t="s">
        <v>30</v>
      </c>
      <c r="K856" t="s">
        <v>164</v>
      </c>
      <c r="L856" t="s">
        <v>488</v>
      </c>
      <c r="M856" t="s">
        <v>166</v>
      </c>
      <c r="P856" t="s">
        <v>26</v>
      </c>
      <c r="Q856" t="s">
        <v>33</v>
      </c>
      <c r="R856" t="s">
        <v>34</v>
      </c>
      <c r="W856" s="32">
        <v>-12445.66</v>
      </c>
      <c r="X856" t="s">
        <v>614</v>
      </c>
      <c r="Y856" t="s">
        <v>617</v>
      </c>
      <c r="Z856" t="s">
        <v>616</v>
      </c>
    </row>
    <row r="857" spans="1:26" x14ac:dyDescent="0.3">
      <c r="A857" t="s">
        <v>26</v>
      </c>
      <c r="B857" t="s">
        <v>27</v>
      </c>
      <c r="C857" s="27">
        <v>2021</v>
      </c>
      <c r="D857" s="28">
        <v>11</v>
      </c>
      <c r="E857" t="s">
        <v>178</v>
      </c>
      <c r="F857" t="s">
        <v>613</v>
      </c>
      <c r="G857" s="29">
        <v>44340</v>
      </c>
      <c r="H857" s="30">
        <v>44351</v>
      </c>
      <c r="I857" s="31">
        <v>6</v>
      </c>
      <c r="J857" t="s">
        <v>30</v>
      </c>
      <c r="K857" t="s">
        <v>164</v>
      </c>
      <c r="L857" t="s">
        <v>491</v>
      </c>
      <c r="M857" t="s">
        <v>166</v>
      </c>
      <c r="P857" t="s">
        <v>26</v>
      </c>
      <c r="Q857" t="s">
        <v>33</v>
      </c>
      <c r="R857" t="s">
        <v>34</v>
      </c>
      <c r="W857" s="32">
        <v>-2316.12</v>
      </c>
      <c r="X857" t="s">
        <v>614</v>
      </c>
      <c r="Y857" t="s">
        <v>617</v>
      </c>
      <c r="Z857" t="s">
        <v>616</v>
      </c>
    </row>
    <row r="858" spans="1:26" x14ac:dyDescent="0.3">
      <c r="A858" t="s">
        <v>26</v>
      </c>
      <c r="B858" t="s">
        <v>27</v>
      </c>
      <c r="C858" s="27">
        <v>2021</v>
      </c>
      <c r="D858" s="28">
        <v>11</v>
      </c>
      <c r="E858" t="s">
        <v>178</v>
      </c>
      <c r="F858" t="s">
        <v>613</v>
      </c>
      <c r="G858" s="29">
        <v>44340</v>
      </c>
      <c r="H858" s="30">
        <v>44351</v>
      </c>
      <c r="I858" s="31">
        <v>7</v>
      </c>
      <c r="J858" t="s">
        <v>30</v>
      </c>
      <c r="K858" t="s">
        <v>164</v>
      </c>
      <c r="L858" t="s">
        <v>492</v>
      </c>
      <c r="M858" t="s">
        <v>166</v>
      </c>
      <c r="P858" t="s">
        <v>26</v>
      </c>
      <c r="Q858" t="s">
        <v>33</v>
      </c>
      <c r="R858" t="s">
        <v>34</v>
      </c>
      <c r="W858" s="32">
        <v>12445.66</v>
      </c>
      <c r="X858" t="s">
        <v>614</v>
      </c>
      <c r="Y858" t="s">
        <v>617</v>
      </c>
      <c r="Z858" t="s">
        <v>616</v>
      </c>
    </row>
    <row r="859" spans="1:26" x14ac:dyDescent="0.3">
      <c r="A859" t="s">
        <v>26</v>
      </c>
      <c r="B859" t="s">
        <v>27</v>
      </c>
      <c r="C859" s="27">
        <v>2021</v>
      </c>
      <c r="D859" s="28">
        <v>11</v>
      </c>
      <c r="E859" t="s">
        <v>178</v>
      </c>
      <c r="F859" t="s">
        <v>613</v>
      </c>
      <c r="G859" s="29">
        <v>44340</v>
      </c>
      <c r="H859" s="30">
        <v>44351</v>
      </c>
      <c r="I859" s="31">
        <v>8</v>
      </c>
      <c r="J859" t="s">
        <v>30</v>
      </c>
      <c r="K859" t="s">
        <v>164</v>
      </c>
      <c r="L859" t="s">
        <v>493</v>
      </c>
      <c r="M859" t="s">
        <v>166</v>
      </c>
      <c r="P859" t="s">
        <v>26</v>
      </c>
      <c r="Q859" t="s">
        <v>33</v>
      </c>
      <c r="R859" t="s">
        <v>34</v>
      </c>
      <c r="W859" s="32">
        <v>2316.12</v>
      </c>
      <c r="X859" t="s">
        <v>614</v>
      </c>
      <c r="Y859" t="s">
        <v>617</v>
      </c>
      <c r="Z859" t="s">
        <v>616</v>
      </c>
    </row>
    <row r="860" spans="1:26" x14ac:dyDescent="0.3">
      <c r="A860" t="s">
        <v>26</v>
      </c>
      <c r="B860" t="s">
        <v>27</v>
      </c>
      <c r="C860" s="27">
        <v>2021</v>
      </c>
      <c r="D860" s="28">
        <v>11</v>
      </c>
      <c r="E860" t="s">
        <v>178</v>
      </c>
      <c r="F860" t="s">
        <v>618</v>
      </c>
      <c r="G860" s="29">
        <v>44341</v>
      </c>
      <c r="H860" s="30">
        <v>44351</v>
      </c>
      <c r="I860" s="31">
        <v>1</v>
      </c>
      <c r="J860" t="s">
        <v>30</v>
      </c>
      <c r="L860" t="s">
        <v>619</v>
      </c>
      <c r="M860" t="s">
        <v>39</v>
      </c>
      <c r="P860" t="s">
        <v>26</v>
      </c>
      <c r="Q860" t="s">
        <v>33</v>
      </c>
      <c r="R860" t="s">
        <v>34</v>
      </c>
      <c r="W860" s="32">
        <v>17183.04</v>
      </c>
      <c r="Y860" t="s">
        <v>620</v>
      </c>
      <c r="Z860" t="s">
        <v>621</v>
      </c>
    </row>
    <row r="861" spans="1:26" x14ac:dyDescent="0.3">
      <c r="A861" t="s">
        <v>26</v>
      </c>
      <c r="B861" t="s">
        <v>27</v>
      </c>
      <c r="C861" s="27">
        <v>2021</v>
      </c>
      <c r="D861" s="28">
        <v>11</v>
      </c>
      <c r="E861" t="s">
        <v>178</v>
      </c>
      <c r="F861" t="s">
        <v>618</v>
      </c>
      <c r="G861" s="29">
        <v>44341</v>
      </c>
      <c r="H861" s="30">
        <v>44351</v>
      </c>
      <c r="I861" s="31">
        <v>2</v>
      </c>
      <c r="J861" t="s">
        <v>30</v>
      </c>
      <c r="L861" t="s">
        <v>492</v>
      </c>
      <c r="M861" t="s">
        <v>39</v>
      </c>
      <c r="P861" t="s">
        <v>26</v>
      </c>
      <c r="Q861" t="s">
        <v>33</v>
      </c>
      <c r="R861" t="s">
        <v>34</v>
      </c>
      <c r="W861" s="32">
        <v>-14487.02</v>
      </c>
      <c r="Y861" t="s">
        <v>620</v>
      </c>
      <c r="Z861" t="s">
        <v>621</v>
      </c>
    </row>
    <row r="862" spans="1:26" x14ac:dyDescent="0.3">
      <c r="A862" t="s">
        <v>26</v>
      </c>
      <c r="B862" t="s">
        <v>27</v>
      </c>
      <c r="C862" s="27">
        <v>2021</v>
      </c>
      <c r="D862" s="28">
        <v>11</v>
      </c>
      <c r="E862" t="s">
        <v>178</v>
      </c>
      <c r="F862" t="s">
        <v>618</v>
      </c>
      <c r="G862" s="29">
        <v>44341</v>
      </c>
      <c r="H862" s="30">
        <v>44351</v>
      </c>
      <c r="I862" s="31">
        <v>3</v>
      </c>
      <c r="J862" t="s">
        <v>30</v>
      </c>
      <c r="L862" t="s">
        <v>493</v>
      </c>
      <c r="M862" t="s">
        <v>39</v>
      </c>
      <c r="P862" t="s">
        <v>26</v>
      </c>
      <c r="Q862" t="s">
        <v>33</v>
      </c>
      <c r="R862" t="s">
        <v>34</v>
      </c>
      <c r="W862" s="32">
        <v>-2696.02</v>
      </c>
      <c r="Y862" t="s">
        <v>620</v>
      </c>
      <c r="Z862" t="s">
        <v>621</v>
      </c>
    </row>
    <row r="863" spans="1:26" x14ac:dyDescent="0.3">
      <c r="A863" t="s">
        <v>26</v>
      </c>
      <c r="B863" t="s">
        <v>27</v>
      </c>
      <c r="C863" s="27">
        <v>2021</v>
      </c>
      <c r="D863" s="28">
        <v>11</v>
      </c>
      <c r="E863" t="s">
        <v>189</v>
      </c>
      <c r="F863" t="s">
        <v>622</v>
      </c>
      <c r="G863" s="29">
        <v>44341</v>
      </c>
      <c r="H863" s="30">
        <v>44342</v>
      </c>
      <c r="I863" s="31">
        <v>476</v>
      </c>
      <c r="J863" t="s">
        <v>30</v>
      </c>
      <c r="K863" t="s">
        <v>164</v>
      </c>
      <c r="L863" t="s">
        <v>180</v>
      </c>
      <c r="M863" t="s">
        <v>166</v>
      </c>
      <c r="P863" t="s">
        <v>26</v>
      </c>
      <c r="Q863" t="s">
        <v>33</v>
      </c>
      <c r="R863" t="s">
        <v>34</v>
      </c>
      <c r="W863" s="32">
        <v>2500</v>
      </c>
      <c r="X863" t="s">
        <v>191</v>
      </c>
      <c r="Y863" t="s">
        <v>623</v>
      </c>
      <c r="Z863" t="s">
        <v>193</v>
      </c>
    </row>
    <row r="864" spans="1:26" x14ac:dyDescent="0.3">
      <c r="A864" t="s">
        <v>26</v>
      </c>
      <c r="B864" t="s">
        <v>27</v>
      </c>
      <c r="C864" s="27">
        <v>2021</v>
      </c>
      <c r="D864" s="28">
        <v>11</v>
      </c>
      <c r="E864" t="s">
        <v>189</v>
      </c>
      <c r="F864" t="s">
        <v>622</v>
      </c>
      <c r="G864" s="29">
        <v>44341</v>
      </c>
      <c r="H864" s="30">
        <v>44342</v>
      </c>
      <c r="I864" s="31">
        <v>477</v>
      </c>
      <c r="J864" t="s">
        <v>30</v>
      </c>
      <c r="K864" t="s">
        <v>164</v>
      </c>
      <c r="L864" t="s">
        <v>624</v>
      </c>
      <c r="M864" t="s">
        <v>166</v>
      </c>
      <c r="P864" t="s">
        <v>26</v>
      </c>
      <c r="Q864" t="s">
        <v>33</v>
      </c>
      <c r="R864" t="s">
        <v>34</v>
      </c>
      <c r="W864" s="32">
        <v>500</v>
      </c>
      <c r="X864" t="s">
        <v>191</v>
      </c>
      <c r="Y864" t="s">
        <v>623</v>
      </c>
      <c r="Z864" t="s">
        <v>193</v>
      </c>
    </row>
    <row r="865" spans="1:26" x14ac:dyDescent="0.3">
      <c r="A865" t="s">
        <v>26</v>
      </c>
      <c r="B865" t="s">
        <v>27</v>
      </c>
      <c r="C865" s="27">
        <v>2021</v>
      </c>
      <c r="D865" s="28">
        <v>11</v>
      </c>
      <c r="E865" t="s">
        <v>189</v>
      </c>
      <c r="F865" t="s">
        <v>622</v>
      </c>
      <c r="G865" s="29">
        <v>44341</v>
      </c>
      <c r="H865" s="30">
        <v>44342</v>
      </c>
      <c r="I865" s="31">
        <v>478</v>
      </c>
      <c r="J865" t="s">
        <v>30</v>
      </c>
      <c r="K865" t="s">
        <v>164</v>
      </c>
      <c r="L865" t="s">
        <v>194</v>
      </c>
      <c r="M865" t="s">
        <v>166</v>
      </c>
      <c r="P865" t="s">
        <v>26</v>
      </c>
      <c r="Q865" t="s">
        <v>33</v>
      </c>
      <c r="R865" t="s">
        <v>34</v>
      </c>
      <c r="W865" s="32">
        <v>361.5</v>
      </c>
      <c r="X865" t="s">
        <v>191</v>
      </c>
      <c r="Y865" t="s">
        <v>623</v>
      </c>
      <c r="Z865" t="s">
        <v>193</v>
      </c>
    </row>
    <row r="866" spans="1:26" x14ac:dyDescent="0.3">
      <c r="A866" t="s">
        <v>26</v>
      </c>
      <c r="B866" t="s">
        <v>27</v>
      </c>
      <c r="C866" s="27">
        <v>2021</v>
      </c>
      <c r="D866" s="28">
        <v>11</v>
      </c>
      <c r="E866" t="s">
        <v>189</v>
      </c>
      <c r="F866" t="s">
        <v>622</v>
      </c>
      <c r="G866" s="29">
        <v>44341</v>
      </c>
      <c r="H866" s="30">
        <v>44342</v>
      </c>
      <c r="I866" s="31">
        <v>479</v>
      </c>
      <c r="J866" t="s">
        <v>30</v>
      </c>
      <c r="K866" t="s">
        <v>164</v>
      </c>
      <c r="L866" t="s">
        <v>183</v>
      </c>
      <c r="M866" t="s">
        <v>166</v>
      </c>
      <c r="P866" t="s">
        <v>26</v>
      </c>
      <c r="Q866" t="s">
        <v>33</v>
      </c>
      <c r="R866" t="s">
        <v>34</v>
      </c>
      <c r="W866" s="32">
        <v>227.62</v>
      </c>
      <c r="X866" t="s">
        <v>191</v>
      </c>
      <c r="Y866" t="s">
        <v>623</v>
      </c>
      <c r="Z866" t="s">
        <v>193</v>
      </c>
    </row>
    <row r="867" spans="1:26" x14ac:dyDescent="0.3">
      <c r="A867" t="s">
        <v>26</v>
      </c>
      <c r="B867" t="s">
        <v>27</v>
      </c>
      <c r="C867" s="27">
        <v>2021</v>
      </c>
      <c r="D867" s="28">
        <v>11</v>
      </c>
      <c r="E867" t="s">
        <v>189</v>
      </c>
      <c r="F867" t="s">
        <v>622</v>
      </c>
      <c r="G867" s="29">
        <v>44341</v>
      </c>
      <c r="H867" s="30">
        <v>44342</v>
      </c>
      <c r="I867" s="31">
        <v>480</v>
      </c>
      <c r="J867" t="s">
        <v>30</v>
      </c>
      <c r="K867" t="s">
        <v>164</v>
      </c>
      <c r="L867" t="s">
        <v>195</v>
      </c>
      <c r="M867" t="s">
        <v>166</v>
      </c>
      <c r="P867" t="s">
        <v>26</v>
      </c>
      <c r="Q867" t="s">
        <v>33</v>
      </c>
      <c r="R867" t="s">
        <v>34</v>
      </c>
      <c r="W867" s="32">
        <v>33.5</v>
      </c>
      <c r="X867" t="s">
        <v>191</v>
      </c>
      <c r="Y867" t="s">
        <v>623</v>
      </c>
      <c r="Z867" t="s">
        <v>193</v>
      </c>
    </row>
    <row r="868" spans="1:26" x14ac:dyDescent="0.3">
      <c r="A868" t="s">
        <v>26</v>
      </c>
      <c r="B868" t="s">
        <v>27</v>
      </c>
      <c r="C868" s="27">
        <v>2021</v>
      </c>
      <c r="D868" s="28">
        <v>11</v>
      </c>
      <c r="E868" t="s">
        <v>189</v>
      </c>
      <c r="F868" t="s">
        <v>622</v>
      </c>
      <c r="G868" s="29">
        <v>44341</v>
      </c>
      <c r="H868" s="30">
        <v>44342</v>
      </c>
      <c r="I868" s="31">
        <v>481</v>
      </c>
      <c r="J868" t="s">
        <v>30</v>
      </c>
      <c r="K868" t="s">
        <v>164</v>
      </c>
      <c r="L868" t="s">
        <v>196</v>
      </c>
      <c r="M868" t="s">
        <v>166</v>
      </c>
      <c r="P868" t="s">
        <v>26</v>
      </c>
      <c r="Q868" t="s">
        <v>33</v>
      </c>
      <c r="R868" t="s">
        <v>34</v>
      </c>
      <c r="W868" s="32">
        <v>338.5</v>
      </c>
      <c r="X868" t="s">
        <v>191</v>
      </c>
      <c r="Y868" t="s">
        <v>623</v>
      </c>
      <c r="Z868" t="s">
        <v>193</v>
      </c>
    </row>
    <row r="869" spans="1:26" x14ac:dyDescent="0.3">
      <c r="A869" t="s">
        <v>26</v>
      </c>
      <c r="B869" t="s">
        <v>27</v>
      </c>
      <c r="C869" s="27">
        <v>2021</v>
      </c>
      <c r="D869" s="28">
        <v>11</v>
      </c>
      <c r="E869" t="s">
        <v>189</v>
      </c>
      <c r="F869" t="s">
        <v>622</v>
      </c>
      <c r="G869" s="29">
        <v>44341</v>
      </c>
      <c r="H869" s="30">
        <v>44342</v>
      </c>
      <c r="I869" s="31">
        <v>482</v>
      </c>
      <c r="J869" t="s">
        <v>30</v>
      </c>
      <c r="K869" t="s">
        <v>164</v>
      </c>
      <c r="L869" t="s">
        <v>197</v>
      </c>
      <c r="M869" t="s">
        <v>166</v>
      </c>
      <c r="P869" t="s">
        <v>26</v>
      </c>
      <c r="Q869" t="s">
        <v>33</v>
      </c>
      <c r="R869" t="s">
        <v>34</v>
      </c>
      <c r="W869" s="32">
        <v>28</v>
      </c>
      <c r="X869" t="s">
        <v>191</v>
      </c>
      <c r="Y869" t="s">
        <v>623</v>
      </c>
      <c r="Z869" t="s">
        <v>193</v>
      </c>
    </row>
    <row r="870" spans="1:26" x14ac:dyDescent="0.3">
      <c r="A870" t="s">
        <v>26</v>
      </c>
      <c r="B870" t="s">
        <v>27</v>
      </c>
      <c r="C870" s="27">
        <v>2021</v>
      </c>
      <c r="D870" s="28">
        <v>11</v>
      </c>
      <c r="E870" t="s">
        <v>189</v>
      </c>
      <c r="F870" t="s">
        <v>622</v>
      </c>
      <c r="G870" s="29">
        <v>44341</v>
      </c>
      <c r="H870" s="30">
        <v>44342</v>
      </c>
      <c r="I870" s="31">
        <v>483</v>
      </c>
      <c r="J870" t="s">
        <v>30</v>
      </c>
      <c r="K870" t="s">
        <v>164</v>
      </c>
      <c r="L870" t="s">
        <v>198</v>
      </c>
      <c r="M870" t="s">
        <v>166</v>
      </c>
      <c r="P870" t="s">
        <v>26</v>
      </c>
      <c r="Q870" t="s">
        <v>33</v>
      </c>
      <c r="R870" t="s">
        <v>34</v>
      </c>
      <c r="W870" s="32">
        <v>15.25</v>
      </c>
      <c r="X870" t="s">
        <v>191</v>
      </c>
      <c r="Y870" t="s">
        <v>623</v>
      </c>
      <c r="Z870" t="s">
        <v>193</v>
      </c>
    </row>
    <row r="871" spans="1:26" x14ac:dyDescent="0.3">
      <c r="A871" t="s">
        <v>26</v>
      </c>
      <c r="B871" t="s">
        <v>27</v>
      </c>
      <c r="C871" s="27">
        <v>2021</v>
      </c>
      <c r="D871" s="28">
        <v>11</v>
      </c>
      <c r="E871" t="s">
        <v>189</v>
      </c>
      <c r="F871" t="s">
        <v>622</v>
      </c>
      <c r="G871" s="29">
        <v>44341</v>
      </c>
      <c r="H871" s="30">
        <v>44342</v>
      </c>
      <c r="I871" s="31">
        <v>484</v>
      </c>
      <c r="J871" t="s">
        <v>30</v>
      </c>
      <c r="K871" t="s">
        <v>164</v>
      </c>
      <c r="L871" t="s">
        <v>347</v>
      </c>
      <c r="M871" t="s">
        <v>166</v>
      </c>
      <c r="P871" t="s">
        <v>26</v>
      </c>
      <c r="Q871" t="s">
        <v>33</v>
      </c>
      <c r="R871" t="s">
        <v>34</v>
      </c>
      <c r="W871" s="32">
        <v>20</v>
      </c>
      <c r="X871" t="s">
        <v>191</v>
      </c>
      <c r="Y871" t="s">
        <v>623</v>
      </c>
      <c r="Z871" t="s">
        <v>193</v>
      </c>
    </row>
    <row r="872" spans="1:26" x14ac:dyDescent="0.3">
      <c r="A872" t="s">
        <v>26</v>
      </c>
      <c r="B872" t="s">
        <v>27</v>
      </c>
      <c r="C872" s="27">
        <v>2021</v>
      </c>
      <c r="D872" s="28">
        <v>11</v>
      </c>
      <c r="E872" t="s">
        <v>189</v>
      </c>
      <c r="F872" t="s">
        <v>622</v>
      </c>
      <c r="G872" s="29">
        <v>44341</v>
      </c>
      <c r="H872" s="30">
        <v>44342</v>
      </c>
      <c r="I872" s="31">
        <v>524</v>
      </c>
      <c r="J872" t="s">
        <v>30</v>
      </c>
      <c r="L872" t="s">
        <v>43</v>
      </c>
      <c r="M872" t="s">
        <v>32</v>
      </c>
      <c r="Q872" t="s">
        <v>33</v>
      </c>
      <c r="W872" s="32">
        <v>-4024.37</v>
      </c>
      <c r="Y872" t="s">
        <v>44</v>
      </c>
      <c r="Z872" t="s">
        <v>193</v>
      </c>
    </row>
    <row r="873" spans="1:26" x14ac:dyDescent="0.3">
      <c r="A873" t="s">
        <v>26</v>
      </c>
      <c r="B873" t="s">
        <v>27</v>
      </c>
      <c r="C873" s="27">
        <v>2021</v>
      </c>
      <c r="D873" s="28">
        <v>11</v>
      </c>
      <c r="E873" t="s">
        <v>28</v>
      </c>
      <c r="F873" t="s">
        <v>625</v>
      </c>
      <c r="G873" s="29">
        <v>44342</v>
      </c>
      <c r="H873" s="30">
        <v>44342</v>
      </c>
      <c r="I873" s="31">
        <v>26</v>
      </c>
      <c r="J873" t="s">
        <v>30</v>
      </c>
      <c r="L873" t="s">
        <v>31</v>
      </c>
      <c r="M873" t="s">
        <v>32</v>
      </c>
      <c r="P873" t="s">
        <v>26</v>
      </c>
      <c r="Q873" t="s">
        <v>33</v>
      </c>
      <c r="R873" t="s">
        <v>34</v>
      </c>
      <c r="W873" s="32">
        <v>-10364.9</v>
      </c>
      <c r="X873" t="s">
        <v>626</v>
      </c>
      <c r="Y873" t="s">
        <v>36</v>
      </c>
      <c r="Z873" t="s">
        <v>36</v>
      </c>
    </row>
    <row r="874" spans="1:26" x14ac:dyDescent="0.3">
      <c r="A874" t="s">
        <v>26</v>
      </c>
      <c r="B874" t="s">
        <v>27</v>
      </c>
      <c r="C874" s="27">
        <v>2021</v>
      </c>
      <c r="D874" s="28">
        <v>11</v>
      </c>
      <c r="E874" t="s">
        <v>28</v>
      </c>
      <c r="F874" t="s">
        <v>625</v>
      </c>
      <c r="G874" s="29">
        <v>44342</v>
      </c>
      <c r="H874" s="30">
        <v>44342</v>
      </c>
      <c r="I874" s="31">
        <v>27</v>
      </c>
      <c r="J874" t="s">
        <v>30</v>
      </c>
      <c r="L874" t="s">
        <v>31</v>
      </c>
      <c r="M874" t="s">
        <v>32</v>
      </c>
      <c r="P874" t="s">
        <v>26</v>
      </c>
      <c r="Q874" t="s">
        <v>33</v>
      </c>
      <c r="R874" t="s">
        <v>34</v>
      </c>
      <c r="W874" s="32">
        <v>-36961.199999999997</v>
      </c>
      <c r="X874" t="s">
        <v>627</v>
      </c>
      <c r="Y874" t="s">
        <v>36</v>
      </c>
      <c r="Z874" t="s">
        <v>36</v>
      </c>
    </row>
    <row r="875" spans="1:26" x14ac:dyDescent="0.3">
      <c r="A875" t="s">
        <v>26</v>
      </c>
      <c r="B875" t="s">
        <v>27</v>
      </c>
      <c r="C875" s="27">
        <v>2021</v>
      </c>
      <c r="D875" s="28">
        <v>11</v>
      </c>
      <c r="E875" t="s">
        <v>28</v>
      </c>
      <c r="F875" t="s">
        <v>625</v>
      </c>
      <c r="G875" s="29">
        <v>44342</v>
      </c>
      <c r="H875" s="30">
        <v>44342</v>
      </c>
      <c r="I875" s="31">
        <v>28</v>
      </c>
      <c r="J875" t="s">
        <v>30</v>
      </c>
      <c r="L875" t="s">
        <v>31</v>
      </c>
      <c r="M875" t="s">
        <v>32</v>
      </c>
      <c r="P875" t="s">
        <v>26</v>
      </c>
      <c r="Q875" t="s">
        <v>33</v>
      </c>
      <c r="R875" t="s">
        <v>34</v>
      </c>
      <c r="W875" s="32">
        <v>-15074.23</v>
      </c>
      <c r="X875" t="s">
        <v>628</v>
      </c>
      <c r="Y875" t="s">
        <v>36</v>
      </c>
      <c r="Z875" t="s">
        <v>36</v>
      </c>
    </row>
    <row r="876" spans="1:26" x14ac:dyDescent="0.3">
      <c r="A876" t="s">
        <v>26</v>
      </c>
      <c r="B876" t="s">
        <v>27</v>
      </c>
      <c r="C876" s="27">
        <v>2021</v>
      </c>
      <c r="D876" s="28">
        <v>11</v>
      </c>
      <c r="E876" t="s">
        <v>28</v>
      </c>
      <c r="F876" t="s">
        <v>625</v>
      </c>
      <c r="G876" s="29">
        <v>44342</v>
      </c>
      <c r="H876" s="30">
        <v>44342</v>
      </c>
      <c r="I876" s="31">
        <v>29</v>
      </c>
      <c r="J876" t="s">
        <v>30</v>
      </c>
      <c r="L876" t="s">
        <v>31</v>
      </c>
      <c r="M876" t="s">
        <v>32</v>
      </c>
      <c r="P876" t="s">
        <v>26</v>
      </c>
      <c r="Q876" t="s">
        <v>33</v>
      </c>
      <c r="R876" t="s">
        <v>34</v>
      </c>
      <c r="W876" s="32">
        <v>-1725</v>
      </c>
      <c r="X876" t="s">
        <v>629</v>
      </c>
      <c r="Y876" t="s">
        <v>36</v>
      </c>
      <c r="Z876" t="s">
        <v>36</v>
      </c>
    </row>
    <row r="877" spans="1:26" x14ac:dyDescent="0.3">
      <c r="A877" t="s">
        <v>26</v>
      </c>
      <c r="B877" t="s">
        <v>27</v>
      </c>
      <c r="C877" s="27">
        <v>2021</v>
      </c>
      <c r="D877" s="28">
        <v>11</v>
      </c>
      <c r="E877" t="s">
        <v>28</v>
      </c>
      <c r="F877" t="s">
        <v>625</v>
      </c>
      <c r="G877" s="29">
        <v>44342</v>
      </c>
      <c r="H877" s="30">
        <v>44342</v>
      </c>
      <c r="I877" s="31">
        <v>30</v>
      </c>
      <c r="J877" t="s">
        <v>30</v>
      </c>
      <c r="L877" t="s">
        <v>31</v>
      </c>
      <c r="M877" t="s">
        <v>32</v>
      </c>
      <c r="P877" t="s">
        <v>26</v>
      </c>
      <c r="Q877" t="s">
        <v>33</v>
      </c>
      <c r="R877" t="s">
        <v>34</v>
      </c>
      <c r="W877" s="32">
        <v>-9948.11</v>
      </c>
      <c r="X877" t="s">
        <v>630</v>
      </c>
      <c r="Y877" t="s">
        <v>36</v>
      </c>
      <c r="Z877" t="s">
        <v>36</v>
      </c>
    </row>
    <row r="878" spans="1:26" x14ac:dyDescent="0.3">
      <c r="A878" t="s">
        <v>26</v>
      </c>
      <c r="B878" t="s">
        <v>27</v>
      </c>
      <c r="C878" s="27">
        <v>2021</v>
      </c>
      <c r="D878" s="28">
        <v>11</v>
      </c>
      <c r="E878" t="s">
        <v>28</v>
      </c>
      <c r="F878" t="s">
        <v>625</v>
      </c>
      <c r="G878" s="29">
        <v>44342</v>
      </c>
      <c r="H878" s="30">
        <v>44342</v>
      </c>
      <c r="I878" s="31">
        <v>45</v>
      </c>
      <c r="J878" t="s">
        <v>30</v>
      </c>
      <c r="L878" t="s">
        <v>31</v>
      </c>
      <c r="M878" t="s">
        <v>32</v>
      </c>
      <c r="P878" t="s">
        <v>26</v>
      </c>
      <c r="Q878" t="s">
        <v>33</v>
      </c>
      <c r="R878" t="s">
        <v>34</v>
      </c>
      <c r="W878" s="32">
        <v>-1507.07</v>
      </c>
      <c r="X878" t="s">
        <v>631</v>
      </c>
      <c r="Y878" t="s">
        <v>36</v>
      </c>
      <c r="Z878" t="s">
        <v>36</v>
      </c>
    </row>
    <row r="879" spans="1:26" x14ac:dyDescent="0.3">
      <c r="A879" t="s">
        <v>26</v>
      </c>
      <c r="B879" t="s">
        <v>27</v>
      </c>
      <c r="C879" s="27">
        <v>2021</v>
      </c>
      <c r="D879" s="28">
        <v>11</v>
      </c>
      <c r="E879" t="s">
        <v>28</v>
      </c>
      <c r="F879" t="s">
        <v>625</v>
      </c>
      <c r="G879" s="29">
        <v>44342</v>
      </c>
      <c r="H879" s="30">
        <v>44342</v>
      </c>
      <c r="I879" s="31">
        <v>132</v>
      </c>
      <c r="J879" t="s">
        <v>30</v>
      </c>
      <c r="K879" t="s">
        <v>37</v>
      </c>
      <c r="L879" t="s">
        <v>38</v>
      </c>
      <c r="M879" t="s">
        <v>39</v>
      </c>
      <c r="P879" t="s">
        <v>26</v>
      </c>
      <c r="Q879" t="s">
        <v>33</v>
      </c>
      <c r="R879" t="s">
        <v>34</v>
      </c>
      <c r="S879" t="s">
        <v>407</v>
      </c>
      <c r="W879" s="32">
        <v>10364.9</v>
      </c>
      <c r="X879" t="s">
        <v>626</v>
      </c>
      <c r="Y879" t="s">
        <v>632</v>
      </c>
      <c r="Z879" t="s">
        <v>36</v>
      </c>
    </row>
    <row r="880" spans="1:26" x14ac:dyDescent="0.3">
      <c r="A880" t="s">
        <v>26</v>
      </c>
      <c r="B880" t="s">
        <v>27</v>
      </c>
      <c r="C880" s="27">
        <v>2021</v>
      </c>
      <c r="D880" s="28">
        <v>11</v>
      </c>
      <c r="E880" t="s">
        <v>28</v>
      </c>
      <c r="F880" t="s">
        <v>625</v>
      </c>
      <c r="G880" s="29">
        <v>44342</v>
      </c>
      <c r="H880" s="30">
        <v>44342</v>
      </c>
      <c r="I880" s="31">
        <v>133</v>
      </c>
      <c r="J880" t="s">
        <v>30</v>
      </c>
      <c r="K880" t="s">
        <v>37</v>
      </c>
      <c r="L880" t="s">
        <v>38</v>
      </c>
      <c r="M880" t="s">
        <v>39</v>
      </c>
      <c r="P880" t="s">
        <v>26</v>
      </c>
      <c r="Q880" t="s">
        <v>33</v>
      </c>
      <c r="R880" t="s">
        <v>34</v>
      </c>
      <c r="S880" t="s">
        <v>265</v>
      </c>
      <c r="W880" s="32">
        <v>36961.199999999997</v>
      </c>
      <c r="X880" t="s">
        <v>627</v>
      </c>
      <c r="Y880" t="s">
        <v>633</v>
      </c>
      <c r="Z880" t="s">
        <v>36</v>
      </c>
    </row>
    <row r="881" spans="1:26" x14ac:dyDescent="0.3">
      <c r="A881" t="s">
        <v>26</v>
      </c>
      <c r="B881" t="s">
        <v>27</v>
      </c>
      <c r="C881" s="27">
        <v>2021</v>
      </c>
      <c r="D881" s="28">
        <v>11</v>
      </c>
      <c r="E881" t="s">
        <v>28</v>
      </c>
      <c r="F881" t="s">
        <v>625</v>
      </c>
      <c r="G881" s="29">
        <v>44342</v>
      </c>
      <c r="H881" s="30">
        <v>44342</v>
      </c>
      <c r="I881" s="31">
        <v>134</v>
      </c>
      <c r="J881" t="s">
        <v>30</v>
      </c>
      <c r="K881" t="s">
        <v>37</v>
      </c>
      <c r="L881" t="s">
        <v>38</v>
      </c>
      <c r="M881" t="s">
        <v>39</v>
      </c>
      <c r="P881" t="s">
        <v>26</v>
      </c>
      <c r="Q881" t="s">
        <v>33</v>
      </c>
      <c r="R881" t="s">
        <v>34</v>
      </c>
      <c r="S881" t="s">
        <v>80</v>
      </c>
      <c r="W881" s="32">
        <v>1725</v>
      </c>
      <c r="X881" t="s">
        <v>629</v>
      </c>
      <c r="Y881" t="s">
        <v>81</v>
      </c>
      <c r="Z881" t="s">
        <v>36</v>
      </c>
    </row>
    <row r="882" spans="1:26" x14ac:dyDescent="0.3">
      <c r="A882" t="s">
        <v>26</v>
      </c>
      <c r="B882" t="s">
        <v>27</v>
      </c>
      <c r="C882" s="27">
        <v>2021</v>
      </c>
      <c r="D882" s="28">
        <v>11</v>
      </c>
      <c r="E882" t="s">
        <v>28</v>
      </c>
      <c r="F882" t="s">
        <v>625</v>
      </c>
      <c r="G882" s="29">
        <v>44342</v>
      </c>
      <c r="H882" s="30">
        <v>44342</v>
      </c>
      <c r="I882" s="31">
        <v>162</v>
      </c>
      <c r="J882" t="s">
        <v>30</v>
      </c>
      <c r="K882" t="s">
        <v>37</v>
      </c>
      <c r="L882" t="s">
        <v>82</v>
      </c>
      <c r="M882" t="s">
        <v>39</v>
      </c>
      <c r="P882" t="s">
        <v>26</v>
      </c>
      <c r="Q882" t="s">
        <v>33</v>
      </c>
      <c r="R882" t="s">
        <v>34</v>
      </c>
      <c r="S882" t="s">
        <v>103</v>
      </c>
      <c r="W882" s="32">
        <v>15074.23</v>
      </c>
      <c r="X882" t="s">
        <v>628</v>
      </c>
      <c r="Y882" t="s">
        <v>104</v>
      </c>
      <c r="Z882" t="s">
        <v>36</v>
      </c>
    </row>
    <row r="883" spans="1:26" x14ac:dyDescent="0.3">
      <c r="A883" t="s">
        <v>26</v>
      </c>
      <c r="B883" t="s">
        <v>27</v>
      </c>
      <c r="C883" s="27">
        <v>2021</v>
      </c>
      <c r="D883" s="28">
        <v>11</v>
      </c>
      <c r="E883" t="s">
        <v>28</v>
      </c>
      <c r="F883" t="s">
        <v>625</v>
      </c>
      <c r="G883" s="29">
        <v>44342</v>
      </c>
      <c r="H883" s="30">
        <v>44342</v>
      </c>
      <c r="I883" s="31">
        <v>163</v>
      </c>
      <c r="J883" t="s">
        <v>30</v>
      </c>
      <c r="K883" t="s">
        <v>37</v>
      </c>
      <c r="L883" t="s">
        <v>82</v>
      </c>
      <c r="M883" t="s">
        <v>39</v>
      </c>
      <c r="P883" t="s">
        <v>26</v>
      </c>
      <c r="Q883" t="s">
        <v>33</v>
      </c>
      <c r="R883" t="s">
        <v>34</v>
      </c>
      <c r="S883" t="s">
        <v>236</v>
      </c>
      <c r="W883" s="32">
        <v>9948.11</v>
      </c>
      <c r="X883" t="s">
        <v>630</v>
      </c>
      <c r="Y883" t="s">
        <v>634</v>
      </c>
      <c r="Z883" t="s">
        <v>36</v>
      </c>
    </row>
    <row r="884" spans="1:26" x14ac:dyDescent="0.3">
      <c r="A884" t="s">
        <v>26</v>
      </c>
      <c r="B884" t="s">
        <v>27</v>
      </c>
      <c r="C884" s="27">
        <v>2021</v>
      </c>
      <c r="D884" s="28">
        <v>11</v>
      </c>
      <c r="E884" t="s">
        <v>28</v>
      </c>
      <c r="F884" t="s">
        <v>625</v>
      </c>
      <c r="G884" s="29">
        <v>44342</v>
      </c>
      <c r="H884" s="30">
        <v>44342</v>
      </c>
      <c r="I884" s="31">
        <v>168</v>
      </c>
      <c r="J884" t="s">
        <v>30</v>
      </c>
      <c r="K884" t="s">
        <v>37</v>
      </c>
      <c r="L884" t="s">
        <v>82</v>
      </c>
      <c r="M884" t="s">
        <v>39</v>
      </c>
      <c r="P884" t="s">
        <v>26</v>
      </c>
      <c r="Q884" t="s">
        <v>33</v>
      </c>
      <c r="R884" t="s">
        <v>34</v>
      </c>
      <c r="S884" t="s">
        <v>423</v>
      </c>
      <c r="W884" s="32">
        <v>1507.07</v>
      </c>
      <c r="X884" t="s">
        <v>631</v>
      </c>
      <c r="Y884" t="s">
        <v>635</v>
      </c>
      <c r="Z884" t="s">
        <v>36</v>
      </c>
    </row>
    <row r="885" spans="1:26" x14ac:dyDescent="0.3">
      <c r="A885" t="s">
        <v>26</v>
      </c>
      <c r="B885" t="s">
        <v>27</v>
      </c>
      <c r="C885" s="27">
        <v>2021</v>
      </c>
      <c r="D885" s="28">
        <v>11</v>
      </c>
      <c r="E885" t="s">
        <v>28</v>
      </c>
      <c r="F885" t="s">
        <v>636</v>
      </c>
      <c r="G885" s="29">
        <v>44342</v>
      </c>
      <c r="H885" s="30">
        <v>44343</v>
      </c>
      <c r="I885" s="31">
        <v>27</v>
      </c>
      <c r="J885" t="s">
        <v>30</v>
      </c>
      <c r="L885" t="s">
        <v>43</v>
      </c>
      <c r="M885" t="s">
        <v>32</v>
      </c>
      <c r="P885" t="s">
        <v>26</v>
      </c>
      <c r="Q885" t="s">
        <v>33</v>
      </c>
      <c r="R885" t="s">
        <v>34</v>
      </c>
      <c r="W885" s="32">
        <v>-10364.9</v>
      </c>
      <c r="X885" t="s">
        <v>626</v>
      </c>
      <c r="Y885" t="s">
        <v>44</v>
      </c>
      <c r="Z885" t="s">
        <v>45</v>
      </c>
    </row>
    <row r="886" spans="1:26" x14ac:dyDescent="0.3">
      <c r="A886" t="s">
        <v>26</v>
      </c>
      <c r="B886" t="s">
        <v>27</v>
      </c>
      <c r="C886" s="27">
        <v>2021</v>
      </c>
      <c r="D886" s="28">
        <v>11</v>
      </c>
      <c r="E886" t="s">
        <v>28</v>
      </c>
      <c r="F886" t="s">
        <v>636</v>
      </c>
      <c r="G886" s="29">
        <v>44342</v>
      </c>
      <c r="H886" s="30">
        <v>44343</v>
      </c>
      <c r="I886" s="31">
        <v>28</v>
      </c>
      <c r="J886" t="s">
        <v>30</v>
      </c>
      <c r="L886" t="s">
        <v>43</v>
      </c>
      <c r="M886" t="s">
        <v>32</v>
      </c>
      <c r="P886" t="s">
        <v>26</v>
      </c>
      <c r="Q886" t="s">
        <v>33</v>
      </c>
      <c r="R886" t="s">
        <v>34</v>
      </c>
      <c r="W886" s="32">
        <v>-36961.199999999997</v>
      </c>
      <c r="X886" t="s">
        <v>627</v>
      </c>
      <c r="Y886" t="s">
        <v>44</v>
      </c>
      <c r="Z886" t="s">
        <v>45</v>
      </c>
    </row>
    <row r="887" spans="1:26" x14ac:dyDescent="0.3">
      <c r="A887" t="s">
        <v>26</v>
      </c>
      <c r="B887" t="s">
        <v>27</v>
      </c>
      <c r="C887" s="27">
        <v>2021</v>
      </c>
      <c r="D887" s="28">
        <v>11</v>
      </c>
      <c r="E887" t="s">
        <v>28</v>
      </c>
      <c r="F887" t="s">
        <v>636</v>
      </c>
      <c r="G887" s="29">
        <v>44342</v>
      </c>
      <c r="H887" s="30">
        <v>44343</v>
      </c>
      <c r="I887" s="31">
        <v>29</v>
      </c>
      <c r="J887" t="s">
        <v>30</v>
      </c>
      <c r="L887" t="s">
        <v>43</v>
      </c>
      <c r="M887" t="s">
        <v>32</v>
      </c>
      <c r="P887" t="s">
        <v>26</v>
      </c>
      <c r="Q887" t="s">
        <v>33</v>
      </c>
      <c r="R887" t="s">
        <v>34</v>
      </c>
      <c r="W887" s="32">
        <v>-15074.23</v>
      </c>
      <c r="X887" t="s">
        <v>628</v>
      </c>
      <c r="Y887" t="s">
        <v>44</v>
      </c>
      <c r="Z887" t="s">
        <v>45</v>
      </c>
    </row>
    <row r="888" spans="1:26" x14ac:dyDescent="0.3">
      <c r="A888" t="s">
        <v>26</v>
      </c>
      <c r="B888" t="s">
        <v>27</v>
      </c>
      <c r="C888" s="27">
        <v>2021</v>
      </c>
      <c r="D888" s="28">
        <v>11</v>
      </c>
      <c r="E888" t="s">
        <v>28</v>
      </c>
      <c r="F888" t="s">
        <v>636</v>
      </c>
      <c r="G888" s="29">
        <v>44342</v>
      </c>
      <c r="H888" s="30">
        <v>44343</v>
      </c>
      <c r="I888" s="31">
        <v>30</v>
      </c>
      <c r="J888" t="s">
        <v>30</v>
      </c>
      <c r="L888" t="s">
        <v>43</v>
      </c>
      <c r="M888" t="s">
        <v>32</v>
      </c>
      <c r="P888" t="s">
        <v>26</v>
      </c>
      <c r="Q888" t="s">
        <v>33</v>
      </c>
      <c r="R888" t="s">
        <v>34</v>
      </c>
      <c r="W888" s="32">
        <v>-1725</v>
      </c>
      <c r="X888" t="s">
        <v>629</v>
      </c>
      <c r="Y888" t="s">
        <v>44</v>
      </c>
      <c r="Z888" t="s">
        <v>45</v>
      </c>
    </row>
    <row r="889" spans="1:26" x14ac:dyDescent="0.3">
      <c r="A889" t="s">
        <v>26</v>
      </c>
      <c r="B889" t="s">
        <v>27</v>
      </c>
      <c r="C889" s="27">
        <v>2021</v>
      </c>
      <c r="D889" s="28">
        <v>11</v>
      </c>
      <c r="E889" t="s">
        <v>28</v>
      </c>
      <c r="F889" t="s">
        <v>636</v>
      </c>
      <c r="G889" s="29">
        <v>44342</v>
      </c>
      <c r="H889" s="30">
        <v>44343</v>
      </c>
      <c r="I889" s="31">
        <v>68</v>
      </c>
      <c r="J889" t="s">
        <v>30</v>
      </c>
      <c r="L889" t="s">
        <v>43</v>
      </c>
      <c r="M889" t="s">
        <v>32</v>
      </c>
      <c r="P889" t="s">
        <v>26</v>
      </c>
      <c r="Q889" t="s">
        <v>33</v>
      </c>
      <c r="R889" t="s">
        <v>34</v>
      </c>
      <c r="W889" s="32">
        <v>-9948.11</v>
      </c>
      <c r="X889" t="s">
        <v>630</v>
      </c>
      <c r="Y889" t="s">
        <v>44</v>
      </c>
      <c r="Z889" t="s">
        <v>45</v>
      </c>
    </row>
    <row r="890" spans="1:26" x14ac:dyDescent="0.3">
      <c r="A890" t="s">
        <v>26</v>
      </c>
      <c r="B890" t="s">
        <v>27</v>
      </c>
      <c r="C890" s="27">
        <v>2021</v>
      </c>
      <c r="D890" s="28">
        <v>11</v>
      </c>
      <c r="E890" t="s">
        <v>28</v>
      </c>
      <c r="F890" t="s">
        <v>636</v>
      </c>
      <c r="G890" s="29">
        <v>44342</v>
      </c>
      <c r="H890" s="30">
        <v>44343</v>
      </c>
      <c r="I890" s="31">
        <v>69</v>
      </c>
      <c r="J890" t="s">
        <v>30</v>
      </c>
      <c r="L890" t="s">
        <v>43</v>
      </c>
      <c r="M890" t="s">
        <v>32</v>
      </c>
      <c r="P890" t="s">
        <v>26</v>
      </c>
      <c r="Q890" t="s">
        <v>33</v>
      </c>
      <c r="R890" t="s">
        <v>34</v>
      </c>
      <c r="W890" s="32">
        <v>-1507.07</v>
      </c>
      <c r="X890" t="s">
        <v>631</v>
      </c>
      <c r="Y890" t="s">
        <v>44</v>
      </c>
      <c r="Z890" t="s">
        <v>45</v>
      </c>
    </row>
    <row r="891" spans="1:26" x14ac:dyDescent="0.3">
      <c r="A891" t="s">
        <v>26</v>
      </c>
      <c r="B891" t="s">
        <v>27</v>
      </c>
      <c r="C891" s="27">
        <v>2021</v>
      </c>
      <c r="D891" s="28">
        <v>11</v>
      </c>
      <c r="E891" t="s">
        <v>28</v>
      </c>
      <c r="F891" t="s">
        <v>636</v>
      </c>
      <c r="G891" s="29">
        <v>44342</v>
      </c>
      <c r="H891" s="30">
        <v>44343</v>
      </c>
      <c r="I891" s="31">
        <v>146</v>
      </c>
      <c r="J891" t="s">
        <v>30</v>
      </c>
      <c r="L891" t="s">
        <v>43</v>
      </c>
      <c r="M891" t="s">
        <v>32</v>
      </c>
      <c r="P891" t="s">
        <v>26</v>
      </c>
      <c r="Q891" t="s">
        <v>33</v>
      </c>
      <c r="R891" t="s">
        <v>34</v>
      </c>
      <c r="W891" s="32">
        <v>-96.77</v>
      </c>
      <c r="X891" t="s">
        <v>581</v>
      </c>
      <c r="Y891" t="s">
        <v>44</v>
      </c>
      <c r="Z891" t="s">
        <v>45</v>
      </c>
    </row>
    <row r="892" spans="1:26" x14ac:dyDescent="0.3">
      <c r="A892" t="s">
        <v>26</v>
      </c>
      <c r="B892" t="s">
        <v>27</v>
      </c>
      <c r="C892" s="27">
        <v>2021</v>
      </c>
      <c r="D892" s="28">
        <v>11</v>
      </c>
      <c r="E892" t="s">
        <v>28</v>
      </c>
      <c r="F892" t="s">
        <v>636</v>
      </c>
      <c r="G892" s="29">
        <v>44342</v>
      </c>
      <c r="H892" s="30">
        <v>44343</v>
      </c>
      <c r="I892" s="31">
        <v>204</v>
      </c>
      <c r="J892" t="s">
        <v>30</v>
      </c>
      <c r="L892" t="s">
        <v>31</v>
      </c>
      <c r="M892" t="s">
        <v>32</v>
      </c>
      <c r="P892" t="s">
        <v>26</v>
      </c>
      <c r="Q892" t="s">
        <v>33</v>
      </c>
      <c r="R892" t="s">
        <v>34</v>
      </c>
      <c r="W892" s="32">
        <v>36961.199999999997</v>
      </c>
      <c r="X892" t="s">
        <v>627</v>
      </c>
      <c r="Y892" t="s">
        <v>36</v>
      </c>
      <c r="Z892" t="s">
        <v>45</v>
      </c>
    </row>
    <row r="893" spans="1:26" x14ac:dyDescent="0.3">
      <c r="A893" t="s">
        <v>26</v>
      </c>
      <c r="B893" t="s">
        <v>27</v>
      </c>
      <c r="C893" s="27">
        <v>2021</v>
      </c>
      <c r="D893" s="28">
        <v>11</v>
      </c>
      <c r="E893" t="s">
        <v>28</v>
      </c>
      <c r="F893" t="s">
        <v>636</v>
      </c>
      <c r="G893" s="29">
        <v>44342</v>
      </c>
      <c r="H893" s="30">
        <v>44343</v>
      </c>
      <c r="I893" s="31">
        <v>205</v>
      </c>
      <c r="J893" t="s">
        <v>30</v>
      </c>
      <c r="L893" t="s">
        <v>31</v>
      </c>
      <c r="M893" t="s">
        <v>32</v>
      </c>
      <c r="P893" t="s">
        <v>26</v>
      </c>
      <c r="Q893" t="s">
        <v>33</v>
      </c>
      <c r="R893" t="s">
        <v>34</v>
      </c>
      <c r="W893" s="32">
        <v>15074.23</v>
      </c>
      <c r="X893" t="s">
        <v>628</v>
      </c>
      <c r="Y893" t="s">
        <v>36</v>
      </c>
      <c r="Z893" t="s">
        <v>45</v>
      </c>
    </row>
    <row r="894" spans="1:26" x14ac:dyDescent="0.3">
      <c r="A894" t="s">
        <v>26</v>
      </c>
      <c r="B894" t="s">
        <v>27</v>
      </c>
      <c r="C894" s="27">
        <v>2021</v>
      </c>
      <c r="D894" s="28">
        <v>11</v>
      </c>
      <c r="E894" t="s">
        <v>28</v>
      </c>
      <c r="F894" t="s">
        <v>636</v>
      </c>
      <c r="G894" s="29">
        <v>44342</v>
      </c>
      <c r="H894" s="30">
        <v>44343</v>
      </c>
      <c r="I894" s="31">
        <v>206</v>
      </c>
      <c r="J894" t="s">
        <v>30</v>
      </c>
      <c r="L894" t="s">
        <v>31</v>
      </c>
      <c r="M894" t="s">
        <v>32</v>
      </c>
      <c r="P894" t="s">
        <v>26</v>
      </c>
      <c r="Q894" t="s">
        <v>33</v>
      </c>
      <c r="R894" t="s">
        <v>34</v>
      </c>
      <c r="W894" s="32">
        <v>1725</v>
      </c>
      <c r="X894" t="s">
        <v>629</v>
      </c>
      <c r="Y894" t="s">
        <v>36</v>
      </c>
      <c r="Z894" t="s">
        <v>45</v>
      </c>
    </row>
    <row r="895" spans="1:26" x14ac:dyDescent="0.3">
      <c r="A895" t="s">
        <v>26</v>
      </c>
      <c r="B895" t="s">
        <v>27</v>
      </c>
      <c r="C895" s="27">
        <v>2021</v>
      </c>
      <c r="D895" s="28">
        <v>11</v>
      </c>
      <c r="E895" t="s">
        <v>28</v>
      </c>
      <c r="F895" t="s">
        <v>636</v>
      </c>
      <c r="G895" s="29">
        <v>44342</v>
      </c>
      <c r="H895" s="30">
        <v>44343</v>
      </c>
      <c r="I895" s="31">
        <v>243</v>
      </c>
      <c r="J895" t="s">
        <v>30</v>
      </c>
      <c r="L895" t="s">
        <v>31</v>
      </c>
      <c r="M895" t="s">
        <v>32</v>
      </c>
      <c r="P895" t="s">
        <v>26</v>
      </c>
      <c r="Q895" t="s">
        <v>33</v>
      </c>
      <c r="R895" t="s">
        <v>34</v>
      </c>
      <c r="W895" s="32">
        <v>10364.9</v>
      </c>
      <c r="X895" t="s">
        <v>626</v>
      </c>
      <c r="Y895" t="s">
        <v>36</v>
      </c>
      <c r="Z895" t="s">
        <v>45</v>
      </c>
    </row>
    <row r="896" spans="1:26" x14ac:dyDescent="0.3">
      <c r="A896" t="s">
        <v>26</v>
      </c>
      <c r="B896" t="s">
        <v>27</v>
      </c>
      <c r="C896" s="27">
        <v>2021</v>
      </c>
      <c r="D896" s="28">
        <v>11</v>
      </c>
      <c r="E896" t="s">
        <v>28</v>
      </c>
      <c r="F896" t="s">
        <v>636</v>
      </c>
      <c r="G896" s="29">
        <v>44342</v>
      </c>
      <c r="H896" s="30">
        <v>44343</v>
      </c>
      <c r="I896" s="31">
        <v>244</v>
      </c>
      <c r="J896" t="s">
        <v>30</v>
      </c>
      <c r="L896" t="s">
        <v>31</v>
      </c>
      <c r="M896" t="s">
        <v>32</v>
      </c>
      <c r="P896" t="s">
        <v>26</v>
      </c>
      <c r="Q896" t="s">
        <v>33</v>
      </c>
      <c r="R896" t="s">
        <v>34</v>
      </c>
      <c r="W896" s="32">
        <v>9948.11</v>
      </c>
      <c r="X896" t="s">
        <v>630</v>
      </c>
      <c r="Y896" t="s">
        <v>36</v>
      </c>
      <c r="Z896" t="s">
        <v>45</v>
      </c>
    </row>
    <row r="897" spans="1:26" x14ac:dyDescent="0.3">
      <c r="A897" t="s">
        <v>26</v>
      </c>
      <c r="B897" t="s">
        <v>27</v>
      </c>
      <c r="C897" s="27">
        <v>2021</v>
      </c>
      <c r="D897" s="28">
        <v>11</v>
      </c>
      <c r="E897" t="s">
        <v>28</v>
      </c>
      <c r="F897" t="s">
        <v>636</v>
      </c>
      <c r="G897" s="29">
        <v>44342</v>
      </c>
      <c r="H897" s="30">
        <v>44343</v>
      </c>
      <c r="I897" s="31">
        <v>245</v>
      </c>
      <c r="J897" t="s">
        <v>30</v>
      </c>
      <c r="L897" t="s">
        <v>31</v>
      </c>
      <c r="M897" t="s">
        <v>32</v>
      </c>
      <c r="P897" t="s">
        <v>26</v>
      </c>
      <c r="Q897" t="s">
        <v>33</v>
      </c>
      <c r="R897" t="s">
        <v>34</v>
      </c>
      <c r="W897" s="32">
        <v>1507.07</v>
      </c>
      <c r="X897" t="s">
        <v>631</v>
      </c>
      <c r="Y897" t="s">
        <v>36</v>
      </c>
      <c r="Z897" t="s">
        <v>45</v>
      </c>
    </row>
    <row r="898" spans="1:26" x14ac:dyDescent="0.3">
      <c r="A898" t="s">
        <v>26</v>
      </c>
      <c r="B898" t="s">
        <v>27</v>
      </c>
      <c r="C898" s="27">
        <v>2021</v>
      </c>
      <c r="D898" s="28">
        <v>11</v>
      </c>
      <c r="E898" t="s">
        <v>28</v>
      </c>
      <c r="F898" t="s">
        <v>636</v>
      </c>
      <c r="G898" s="29">
        <v>44342</v>
      </c>
      <c r="H898" s="30">
        <v>44343</v>
      </c>
      <c r="I898" s="31">
        <v>305</v>
      </c>
      <c r="J898" t="s">
        <v>30</v>
      </c>
      <c r="L898" t="s">
        <v>31</v>
      </c>
      <c r="M898" t="s">
        <v>32</v>
      </c>
      <c r="P898" t="s">
        <v>26</v>
      </c>
      <c r="Q898" t="s">
        <v>33</v>
      </c>
      <c r="R898" t="s">
        <v>34</v>
      </c>
      <c r="W898" s="32">
        <v>96.77</v>
      </c>
      <c r="X898" t="s">
        <v>581</v>
      </c>
      <c r="Y898" t="s">
        <v>36</v>
      </c>
      <c r="Z898" t="s">
        <v>45</v>
      </c>
    </row>
    <row r="899" spans="1:26" x14ac:dyDescent="0.3">
      <c r="A899" t="s">
        <v>26</v>
      </c>
      <c r="B899" t="s">
        <v>27</v>
      </c>
      <c r="C899" s="27">
        <v>2021</v>
      </c>
      <c r="D899" s="28">
        <v>11</v>
      </c>
      <c r="E899" t="s">
        <v>28</v>
      </c>
      <c r="F899" t="s">
        <v>637</v>
      </c>
      <c r="G899" s="29">
        <v>44343</v>
      </c>
      <c r="H899" s="30">
        <v>44343</v>
      </c>
      <c r="I899" s="31">
        <v>8</v>
      </c>
      <c r="J899" t="s">
        <v>30</v>
      </c>
      <c r="L899" t="s">
        <v>31</v>
      </c>
      <c r="M899" t="s">
        <v>32</v>
      </c>
      <c r="P899" t="s">
        <v>26</v>
      </c>
      <c r="Q899" t="s">
        <v>33</v>
      </c>
      <c r="R899" t="s">
        <v>34</v>
      </c>
      <c r="W899" s="32">
        <v>-13219.83</v>
      </c>
      <c r="X899" t="s">
        <v>638</v>
      </c>
      <c r="Y899" t="s">
        <v>36</v>
      </c>
      <c r="Z899" t="s">
        <v>36</v>
      </c>
    </row>
    <row r="900" spans="1:26" x14ac:dyDescent="0.3">
      <c r="A900" t="s">
        <v>26</v>
      </c>
      <c r="B900" t="s">
        <v>27</v>
      </c>
      <c r="C900" s="27">
        <v>2021</v>
      </c>
      <c r="D900" s="28">
        <v>11</v>
      </c>
      <c r="E900" t="s">
        <v>28</v>
      </c>
      <c r="F900" t="s">
        <v>637</v>
      </c>
      <c r="G900" s="29">
        <v>44343</v>
      </c>
      <c r="H900" s="30">
        <v>44343</v>
      </c>
      <c r="I900" s="31">
        <v>9</v>
      </c>
      <c r="J900" t="s">
        <v>30</v>
      </c>
      <c r="L900" t="s">
        <v>31</v>
      </c>
      <c r="M900" t="s">
        <v>32</v>
      </c>
      <c r="P900" t="s">
        <v>26</v>
      </c>
      <c r="Q900" t="s">
        <v>33</v>
      </c>
      <c r="R900" t="s">
        <v>34</v>
      </c>
      <c r="W900" s="32">
        <v>-33378</v>
      </c>
      <c r="X900" t="s">
        <v>639</v>
      </c>
      <c r="Y900" t="s">
        <v>36</v>
      </c>
      <c r="Z900" t="s">
        <v>36</v>
      </c>
    </row>
    <row r="901" spans="1:26" x14ac:dyDescent="0.3">
      <c r="A901" t="s">
        <v>26</v>
      </c>
      <c r="B901" t="s">
        <v>27</v>
      </c>
      <c r="C901" s="27">
        <v>2021</v>
      </c>
      <c r="D901" s="28">
        <v>11</v>
      </c>
      <c r="E901" t="s">
        <v>28</v>
      </c>
      <c r="F901" t="s">
        <v>637</v>
      </c>
      <c r="G901" s="29">
        <v>44343</v>
      </c>
      <c r="H901" s="30">
        <v>44343</v>
      </c>
      <c r="I901" s="31">
        <v>52</v>
      </c>
      <c r="J901" t="s">
        <v>30</v>
      </c>
      <c r="K901" t="s">
        <v>37</v>
      </c>
      <c r="L901" t="s">
        <v>38</v>
      </c>
      <c r="M901" t="s">
        <v>39</v>
      </c>
      <c r="P901" t="s">
        <v>26</v>
      </c>
      <c r="Q901" t="s">
        <v>33</v>
      </c>
      <c r="R901" t="s">
        <v>34</v>
      </c>
      <c r="S901" t="s">
        <v>640</v>
      </c>
      <c r="W901" s="32">
        <v>13219.83</v>
      </c>
      <c r="X901" t="s">
        <v>638</v>
      </c>
      <c r="Y901" t="s">
        <v>641</v>
      </c>
      <c r="Z901" t="s">
        <v>36</v>
      </c>
    </row>
    <row r="902" spans="1:26" x14ac:dyDescent="0.3">
      <c r="A902" t="s">
        <v>26</v>
      </c>
      <c r="B902" t="s">
        <v>27</v>
      </c>
      <c r="C902" s="27">
        <v>2021</v>
      </c>
      <c r="D902" s="28">
        <v>11</v>
      </c>
      <c r="E902" t="s">
        <v>28</v>
      </c>
      <c r="F902" t="s">
        <v>637</v>
      </c>
      <c r="G902" s="29">
        <v>44343</v>
      </c>
      <c r="H902" s="30">
        <v>44343</v>
      </c>
      <c r="I902" s="31">
        <v>72</v>
      </c>
      <c r="J902" t="s">
        <v>30</v>
      </c>
      <c r="K902" t="s">
        <v>37</v>
      </c>
      <c r="L902" t="s">
        <v>240</v>
      </c>
      <c r="M902" t="s">
        <v>39</v>
      </c>
      <c r="P902" t="s">
        <v>26</v>
      </c>
      <c r="Q902" t="s">
        <v>33</v>
      </c>
      <c r="R902" t="s">
        <v>34</v>
      </c>
      <c r="S902" t="s">
        <v>269</v>
      </c>
      <c r="W902" s="32">
        <v>33378</v>
      </c>
      <c r="X902" t="s">
        <v>639</v>
      </c>
      <c r="Y902" t="s">
        <v>642</v>
      </c>
      <c r="Z902" t="s">
        <v>36</v>
      </c>
    </row>
    <row r="903" spans="1:26" x14ac:dyDescent="0.3">
      <c r="A903" t="s">
        <v>26</v>
      </c>
      <c r="B903" t="s">
        <v>27</v>
      </c>
      <c r="C903" s="27">
        <v>2021</v>
      </c>
      <c r="D903" s="28">
        <v>11</v>
      </c>
      <c r="E903" t="s">
        <v>162</v>
      </c>
      <c r="F903" t="s">
        <v>643</v>
      </c>
      <c r="G903" s="29">
        <v>44344</v>
      </c>
      <c r="H903" s="30">
        <v>44354</v>
      </c>
      <c r="I903" s="31">
        <v>64</v>
      </c>
      <c r="J903" t="s">
        <v>30</v>
      </c>
      <c r="K903" t="s">
        <v>164</v>
      </c>
      <c r="L903" t="s">
        <v>291</v>
      </c>
      <c r="M903" t="s">
        <v>166</v>
      </c>
      <c r="O903" t="s">
        <v>167</v>
      </c>
      <c r="P903" t="s">
        <v>26</v>
      </c>
      <c r="Q903" t="s">
        <v>33</v>
      </c>
      <c r="R903" t="s">
        <v>34</v>
      </c>
      <c r="W903" s="32">
        <v>288.22000000000003</v>
      </c>
      <c r="Y903" t="s">
        <v>292</v>
      </c>
      <c r="Z903" t="s">
        <v>644</v>
      </c>
    </row>
    <row r="904" spans="1:26" x14ac:dyDescent="0.3">
      <c r="A904" t="s">
        <v>26</v>
      </c>
      <c r="B904" t="s">
        <v>27</v>
      </c>
      <c r="C904" s="27">
        <v>2021</v>
      </c>
      <c r="D904" s="28">
        <v>11</v>
      </c>
      <c r="E904" t="s">
        <v>162</v>
      </c>
      <c r="F904" t="s">
        <v>643</v>
      </c>
      <c r="G904" s="29">
        <v>44344</v>
      </c>
      <c r="H904" s="30">
        <v>44354</v>
      </c>
      <c r="I904" s="31">
        <v>99</v>
      </c>
      <c r="J904" t="s">
        <v>30</v>
      </c>
      <c r="L904" t="s">
        <v>43</v>
      </c>
      <c r="M904" t="s">
        <v>32</v>
      </c>
      <c r="Q904" t="s">
        <v>33</v>
      </c>
      <c r="W904" s="32">
        <v>-288.22000000000003</v>
      </c>
      <c r="Y904" t="s">
        <v>44</v>
      </c>
      <c r="Z904" t="s">
        <v>644</v>
      </c>
    </row>
    <row r="905" spans="1:26" x14ac:dyDescent="0.3">
      <c r="A905" t="s">
        <v>26</v>
      </c>
      <c r="B905" t="s">
        <v>27</v>
      </c>
      <c r="C905" s="27">
        <v>2021</v>
      </c>
      <c r="D905" s="28">
        <v>11</v>
      </c>
      <c r="E905" t="s">
        <v>162</v>
      </c>
      <c r="F905" t="s">
        <v>645</v>
      </c>
      <c r="G905" s="29">
        <v>44344</v>
      </c>
      <c r="H905" s="30">
        <v>44354</v>
      </c>
      <c r="I905" s="31">
        <v>64</v>
      </c>
      <c r="J905" t="s">
        <v>30</v>
      </c>
      <c r="K905" t="s">
        <v>164</v>
      </c>
      <c r="L905" t="s">
        <v>171</v>
      </c>
      <c r="M905" t="s">
        <v>166</v>
      </c>
      <c r="O905" t="s">
        <v>167</v>
      </c>
      <c r="P905" t="s">
        <v>26</v>
      </c>
      <c r="Q905" t="s">
        <v>33</v>
      </c>
      <c r="R905" t="s">
        <v>34</v>
      </c>
      <c r="W905" s="32">
        <v>34.19</v>
      </c>
      <c r="Y905" t="s">
        <v>500</v>
      </c>
      <c r="Z905" t="s">
        <v>646</v>
      </c>
    </row>
    <row r="906" spans="1:26" x14ac:dyDescent="0.3">
      <c r="A906" t="s">
        <v>26</v>
      </c>
      <c r="B906" t="s">
        <v>27</v>
      </c>
      <c r="C906" s="27">
        <v>2021</v>
      </c>
      <c r="D906" s="28">
        <v>11</v>
      </c>
      <c r="E906" t="s">
        <v>162</v>
      </c>
      <c r="F906" t="s">
        <v>645</v>
      </c>
      <c r="G906" s="29">
        <v>44344</v>
      </c>
      <c r="H906" s="30">
        <v>44354</v>
      </c>
      <c r="I906" s="31">
        <v>99</v>
      </c>
      <c r="J906" t="s">
        <v>30</v>
      </c>
      <c r="L906" t="s">
        <v>43</v>
      </c>
      <c r="M906" t="s">
        <v>32</v>
      </c>
      <c r="Q906" t="s">
        <v>33</v>
      </c>
      <c r="W906" s="32">
        <v>-34.19</v>
      </c>
      <c r="Y906" t="s">
        <v>44</v>
      </c>
      <c r="Z906" t="s">
        <v>646</v>
      </c>
    </row>
    <row r="907" spans="1:26" x14ac:dyDescent="0.3">
      <c r="A907" t="s">
        <v>26</v>
      </c>
      <c r="B907" t="s">
        <v>27</v>
      </c>
      <c r="C907" s="27">
        <v>2021</v>
      </c>
      <c r="D907" s="28">
        <v>12</v>
      </c>
      <c r="E907" t="s">
        <v>28</v>
      </c>
      <c r="F907" t="s">
        <v>647</v>
      </c>
      <c r="G907" s="29">
        <v>44348</v>
      </c>
      <c r="H907" s="30">
        <v>44343</v>
      </c>
      <c r="I907" s="31">
        <v>4</v>
      </c>
      <c r="J907" t="s">
        <v>30</v>
      </c>
      <c r="L907" t="s">
        <v>43</v>
      </c>
      <c r="M907" t="s">
        <v>32</v>
      </c>
      <c r="P907" t="s">
        <v>26</v>
      </c>
      <c r="Q907" t="s">
        <v>33</v>
      </c>
      <c r="R907" t="s">
        <v>34</v>
      </c>
      <c r="W907" s="32">
        <v>-13219.83</v>
      </c>
      <c r="X907" t="s">
        <v>638</v>
      </c>
      <c r="Y907" t="s">
        <v>44</v>
      </c>
      <c r="Z907" t="s">
        <v>45</v>
      </c>
    </row>
    <row r="908" spans="1:26" x14ac:dyDescent="0.3">
      <c r="A908" t="s">
        <v>26</v>
      </c>
      <c r="B908" t="s">
        <v>27</v>
      </c>
      <c r="C908" s="27">
        <v>2021</v>
      </c>
      <c r="D908" s="28">
        <v>12</v>
      </c>
      <c r="E908" t="s">
        <v>28</v>
      </c>
      <c r="F908" t="s">
        <v>647</v>
      </c>
      <c r="G908" s="29">
        <v>44348</v>
      </c>
      <c r="H908" s="30">
        <v>44343</v>
      </c>
      <c r="I908" s="31">
        <v>5</v>
      </c>
      <c r="J908" t="s">
        <v>30</v>
      </c>
      <c r="L908" t="s">
        <v>43</v>
      </c>
      <c r="M908" t="s">
        <v>32</v>
      </c>
      <c r="P908" t="s">
        <v>26</v>
      </c>
      <c r="Q908" t="s">
        <v>33</v>
      </c>
      <c r="R908" t="s">
        <v>34</v>
      </c>
      <c r="W908" s="32">
        <v>-33378</v>
      </c>
      <c r="X908" t="s">
        <v>639</v>
      </c>
      <c r="Y908" t="s">
        <v>44</v>
      </c>
      <c r="Z908" t="s">
        <v>45</v>
      </c>
    </row>
    <row r="909" spans="1:26" x14ac:dyDescent="0.3">
      <c r="A909" t="s">
        <v>26</v>
      </c>
      <c r="B909" t="s">
        <v>27</v>
      </c>
      <c r="C909" s="27">
        <v>2021</v>
      </c>
      <c r="D909" s="28">
        <v>12</v>
      </c>
      <c r="E909" t="s">
        <v>28</v>
      </c>
      <c r="F909" t="s">
        <v>647</v>
      </c>
      <c r="G909" s="29">
        <v>44348</v>
      </c>
      <c r="H909" s="30">
        <v>44343</v>
      </c>
      <c r="I909" s="31">
        <v>34</v>
      </c>
      <c r="J909" t="s">
        <v>30</v>
      </c>
      <c r="L909" t="s">
        <v>31</v>
      </c>
      <c r="M909" t="s">
        <v>32</v>
      </c>
      <c r="P909" t="s">
        <v>26</v>
      </c>
      <c r="Q909" t="s">
        <v>33</v>
      </c>
      <c r="R909" t="s">
        <v>34</v>
      </c>
      <c r="W909" s="32">
        <v>13219.83</v>
      </c>
      <c r="X909" t="s">
        <v>638</v>
      </c>
      <c r="Y909" t="s">
        <v>36</v>
      </c>
      <c r="Z909" t="s">
        <v>45</v>
      </c>
    </row>
    <row r="910" spans="1:26" x14ac:dyDescent="0.3">
      <c r="A910" t="s">
        <v>26</v>
      </c>
      <c r="B910" t="s">
        <v>27</v>
      </c>
      <c r="C910" s="27">
        <v>2021</v>
      </c>
      <c r="D910" s="28">
        <v>12</v>
      </c>
      <c r="E910" t="s">
        <v>28</v>
      </c>
      <c r="F910" t="s">
        <v>647</v>
      </c>
      <c r="G910" s="29">
        <v>44348</v>
      </c>
      <c r="H910" s="30">
        <v>44343</v>
      </c>
      <c r="I910" s="31">
        <v>35</v>
      </c>
      <c r="J910" t="s">
        <v>30</v>
      </c>
      <c r="L910" t="s">
        <v>31</v>
      </c>
      <c r="M910" t="s">
        <v>32</v>
      </c>
      <c r="P910" t="s">
        <v>26</v>
      </c>
      <c r="Q910" t="s">
        <v>33</v>
      </c>
      <c r="R910" t="s">
        <v>34</v>
      </c>
      <c r="W910" s="32">
        <v>33378</v>
      </c>
      <c r="X910" t="s">
        <v>639</v>
      </c>
      <c r="Y910" t="s">
        <v>36</v>
      </c>
      <c r="Z910" t="s">
        <v>45</v>
      </c>
    </row>
    <row r="911" spans="1:26" x14ac:dyDescent="0.3">
      <c r="A911" t="s">
        <v>26</v>
      </c>
      <c r="B911" t="s">
        <v>27</v>
      </c>
      <c r="C911" s="27">
        <v>2021</v>
      </c>
      <c r="D911" s="28">
        <v>12</v>
      </c>
      <c r="E911" t="s">
        <v>28</v>
      </c>
      <c r="F911" t="s">
        <v>648</v>
      </c>
      <c r="G911" s="29">
        <v>44349</v>
      </c>
      <c r="H911" s="30">
        <v>44349</v>
      </c>
      <c r="I911" s="31">
        <v>2</v>
      </c>
      <c r="J911" t="s">
        <v>30</v>
      </c>
      <c r="L911" t="s">
        <v>31</v>
      </c>
      <c r="M911" t="s">
        <v>32</v>
      </c>
      <c r="P911" t="s">
        <v>26</v>
      </c>
      <c r="Q911" t="s">
        <v>33</v>
      </c>
      <c r="R911" t="s">
        <v>34</v>
      </c>
      <c r="W911" s="32">
        <v>-50000</v>
      </c>
      <c r="X911" t="s">
        <v>649</v>
      </c>
      <c r="Y911" t="s">
        <v>36</v>
      </c>
      <c r="Z911" t="s">
        <v>36</v>
      </c>
    </row>
    <row r="912" spans="1:26" x14ac:dyDescent="0.3">
      <c r="A912" t="s">
        <v>26</v>
      </c>
      <c r="B912" t="s">
        <v>27</v>
      </c>
      <c r="C912" s="27">
        <v>2021</v>
      </c>
      <c r="D912" s="28">
        <v>12</v>
      </c>
      <c r="E912" t="s">
        <v>28</v>
      </c>
      <c r="F912" t="s">
        <v>648</v>
      </c>
      <c r="G912" s="29">
        <v>44349</v>
      </c>
      <c r="H912" s="30">
        <v>44349</v>
      </c>
      <c r="I912" s="31">
        <v>32</v>
      </c>
      <c r="J912" t="s">
        <v>30</v>
      </c>
      <c r="L912" t="s">
        <v>31</v>
      </c>
      <c r="M912" t="s">
        <v>32</v>
      </c>
      <c r="P912" t="s">
        <v>26</v>
      </c>
      <c r="Q912" t="s">
        <v>33</v>
      </c>
      <c r="R912" t="s">
        <v>34</v>
      </c>
      <c r="W912" s="32">
        <v>-17121.38</v>
      </c>
      <c r="X912" t="s">
        <v>650</v>
      </c>
      <c r="Y912" t="s">
        <v>36</v>
      </c>
      <c r="Z912" t="s">
        <v>36</v>
      </c>
    </row>
    <row r="913" spans="1:26" x14ac:dyDescent="0.3">
      <c r="A913" t="s">
        <v>26</v>
      </c>
      <c r="B913" t="s">
        <v>27</v>
      </c>
      <c r="C913" s="27">
        <v>2021</v>
      </c>
      <c r="D913" s="28">
        <v>12</v>
      </c>
      <c r="E913" t="s">
        <v>28</v>
      </c>
      <c r="F913" t="s">
        <v>648</v>
      </c>
      <c r="G913" s="29">
        <v>44349</v>
      </c>
      <c r="H913" s="30">
        <v>44349</v>
      </c>
      <c r="I913" s="31">
        <v>33</v>
      </c>
      <c r="J913" t="s">
        <v>30</v>
      </c>
      <c r="L913" t="s">
        <v>31</v>
      </c>
      <c r="M913" t="s">
        <v>32</v>
      </c>
      <c r="P913" t="s">
        <v>26</v>
      </c>
      <c r="Q913" t="s">
        <v>33</v>
      </c>
      <c r="R913" t="s">
        <v>34</v>
      </c>
      <c r="W913" s="32">
        <v>-6550</v>
      </c>
      <c r="X913" t="s">
        <v>651</v>
      </c>
      <c r="Y913" t="s">
        <v>36</v>
      </c>
      <c r="Z913" t="s">
        <v>36</v>
      </c>
    </row>
    <row r="914" spans="1:26" x14ac:dyDescent="0.3">
      <c r="A914" t="s">
        <v>26</v>
      </c>
      <c r="B914" t="s">
        <v>27</v>
      </c>
      <c r="C914" s="27">
        <v>2021</v>
      </c>
      <c r="D914" s="28">
        <v>12</v>
      </c>
      <c r="E914" t="s">
        <v>28</v>
      </c>
      <c r="F914" t="s">
        <v>648</v>
      </c>
      <c r="G914" s="29">
        <v>44349</v>
      </c>
      <c r="H914" s="30">
        <v>44349</v>
      </c>
      <c r="I914" s="31">
        <v>62</v>
      </c>
      <c r="J914" t="s">
        <v>30</v>
      </c>
      <c r="K914" t="s">
        <v>37</v>
      </c>
      <c r="L914" t="s">
        <v>38</v>
      </c>
      <c r="M914" t="s">
        <v>39</v>
      </c>
      <c r="P914" t="s">
        <v>26</v>
      </c>
      <c r="Q914" t="s">
        <v>33</v>
      </c>
      <c r="R914" t="s">
        <v>34</v>
      </c>
      <c r="S914" t="s">
        <v>652</v>
      </c>
      <c r="W914" s="32">
        <v>50000</v>
      </c>
      <c r="X914" t="s">
        <v>649</v>
      </c>
      <c r="Y914" t="s">
        <v>653</v>
      </c>
      <c r="Z914" t="s">
        <v>36</v>
      </c>
    </row>
    <row r="915" spans="1:26" x14ac:dyDescent="0.3">
      <c r="A915" t="s">
        <v>26</v>
      </c>
      <c r="B915" t="s">
        <v>27</v>
      </c>
      <c r="C915" s="27">
        <v>2021</v>
      </c>
      <c r="D915" s="28">
        <v>12</v>
      </c>
      <c r="E915" t="s">
        <v>28</v>
      </c>
      <c r="F915" t="s">
        <v>648</v>
      </c>
      <c r="G915" s="29">
        <v>44349</v>
      </c>
      <c r="H915" s="30">
        <v>44349</v>
      </c>
      <c r="I915" s="31">
        <v>74</v>
      </c>
      <c r="J915" t="s">
        <v>30</v>
      </c>
      <c r="K915" t="s">
        <v>37</v>
      </c>
      <c r="L915" t="s">
        <v>82</v>
      </c>
      <c r="M915" t="s">
        <v>39</v>
      </c>
      <c r="P915" t="s">
        <v>26</v>
      </c>
      <c r="Q915" t="s">
        <v>33</v>
      </c>
      <c r="R915" t="s">
        <v>34</v>
      </c>
      <c r="S915" t="s">
        <v>87</v>
      </c>
      <c r="W915" s="32">
        <v>6550</v>
      </c>
      <c r="X915" t="s">
        <v>651</v>
      </c>
      <c r="Y915" t="s">
        <v>654</v>
      </c>
      <c r="Z915" t="s">
        <v>36</v>
      </c>
    </row>
    <row r="916" spans="1:26" x14ac:dyDescent="0.3">
      <c r="A916" t="s">
        <v>26</v>
      </c>
      <c r="B916" t="s">
        <v>27</v>
      </c>
      <c r="C916" s="27">
        <v>2021</v>
      </c>
      <c r="D916" s="28">
        <v>12</v>
      </c>
      <c r="E916" t="s">
        <v>28</v>
      </c>
      <c r="F916" t="s">
        <v>648</v>
      </c>
      <c r="G916" s="29">
        <v>44349</v>
      </c>
      <c r="H916" s="30">
        <v>44349</v>
      </c>
      <c r="I916" s="31">
        <v>80</v>
      </c>
      <c r="J916" t="s">
        <v>30</v>
      </c>
      <c r="K916" t="s">
        <v>37</v>
      </c>
      <c r="L916" t="s">
        <v>240</v>
      </c>
      <c r="M916" t="s">
        <v>39</v>
      </c>
      <c r="P916" t="s">
        <v>26</v>
      </c>
      <c r="Q916" t="s">
        <v>33</v>
      </c>
      <c r="R916" t="s">
        <v>34</v>
      </c>
      <c r="S916" t="s">
        <v>241</v>
      </c>
      <c r="W916" s="32">
        <v>17121.38</v>
      </c>
      <c r="X916" t="s">
        <v>650</v>
      </c>
      <c r="Y916" t="s">
        <v>655</v>
      </c>
      <c r="Z916" t="s">
        <v>36</v>
      </c>
    </row>
    <row r="917" spans="1:26" x14ac:dyDescent="0.3">
      <c r="A917" t="s">
        <v>26</v>
      </c>
      <c r="B917" t="s">
        <v>27</v>
      </c>
      <c r="C917" s="27">
        <v>2021</v>
      </c>
      <c r="D917" s="28">
        <v>12</v>
      </c>
      <c r="E917" t="s">
        <v>28</v>
      </c>
      <c r="F917" t="s">
        <v>656</v>
      </c>
      <c r="G917" s="29">
        <v>44349</v>
      </c>
      <c r="H917" s="30">
        <v>44349</v>
      </c>
      <c r="I917" s="31">
        <v>9</v>
      </c>
      <c r="J917" t="s">
        <v>30</v>
      </c>
      <c r="L917" t="s">
        <v>43</v>
      </c>
      <c r="M917" t="s">
        <v>32</v>
      </c>
      <c r="P917" t="s">
        <v>26</v>
      </c>
      <c r="Q917" t="s">
        <v>33</v>
      </c>
      <c r="R917" t="s">
        <v>34</v>
      </c>
      <c r="W917" s="32">
        <v>-50000</v>
      </c>
      <c r="X917" t="s">
        <v>649</v>
      </c>
      <c r="Y917" t="s">
        <v>44</v>
      </c>
      <c r="Z917" t="s">
        <v>45</v>
      </c>
    </row>
    <row r="918" spans="1:26" x14ac:dyDescent="0.3">
      <c r="A918" t="s">
        <v>26</v>
      </c>
      <c r="B918" t="s">
        <v>27</v>
      </c>
      <c r="C918" s="27">
        <v>2021</v>
      </c>
      <c r="D918" s="28">
        <v>12</v>
      </c>
      <c r="E918" t="s">
        <v>28</v>
      </c>
      <c r="F918" t="s">
        <v>656</v>
      </c>
      <c r="G918" s="29">
        <v>44349</v>
      </c>
      <c r="H918" s="30">
        <v>44349</v>
      </c>
      <c r="I918" s="31">
        <v>34</v>
      </c>
      <c r="J918" t="s">
        <v>30</v>
      </c>
      <c r="L918" t="s">
        <v>43</v>
      </c>
      <c r="M918" t="s">
        <v>32</v>
      </c>
      <c r="P918" t="s">
        <v>26</v>
      </c>
      <c r="Q918" t="s">
        <v>33</v>
      </c>
      <c r="R918" t="s">
        <v>34</v>
      </c>
      <c r="W918" s="32">
        <v>-17121.38</v>
      </c>
      <c r="X918" t="s">
        <v>650</v>
      </c>
      <c r="Y918" t="s">
        <v>44</v>
      </c>
      <c r="Z918" t="s">
        <v>45</v>
      </c>
    </row>
    <row r="919" spans="1:26" x14ac:dyDescent="0.3">
      <c r="A919" t="s">
        <v>26</v>
      </c>
      <c r="B919" t="s">
        <v>27</v>
      </c>
      <c r="C919" s="27">
        <v>2021</v>
      </c>
      <c r="D919" s="28">
        <v>12</v>
      </c>
      <c r="E919" t="s">
        <v>28</v>
      </c>
      <c r="F919" t="s">
        <v>656</v>
      </c>
      <c r="G919" s="29">
        <v>44349</v>
      </c>
      <c r="H919" s="30">
        <v>44349</v>
      </c>
      <c r="I919" s="31">
        <v>35</v>
      </c>
      <c r="J919" t="s">
        <v>30</v>
      </c>
      <c r="L919" t="s">
        <v>43</v>
      </c>
      <c r="M919" t="s">
        <v>32</v>
      </c>
      <c r="P919" t="s">
        <v>26</v>
      </c>
      <c r="Q919" t="s">
        <v>33</v>
      </c>
      <c r="R919" t="s">
        <v>34</v>
      </c>
      <c r="W919" s="32">
        <v>-6550</v>
      </c>
      <c r="X919" t="s">
        <v>651</v>
      </c>
      <c r="Y919" t="s">
        <v>44</v>
      </c>
      <c r="Z919" t="s">
        <v>45</v>
      </c>
    </row>
    <row r="920" spans="1:26" x14ac:dyDescent="0.3">
      <c r="A920" t="s">
        <v>26</v>
      </c>
      <c r="B920" t="s">
        <v>27</v>
      </c>
      <c r="C920" s="27">
        <v>2021</v>
      </c>
      <c r="D920" s="28">
        <v>12</v>
      </c>
      <c r="E920" t="s">
        <v>28</v>
      </c>
      <c r="F920" t="s">
        <v>656</v>
      </c>
      <c r="G920" s="29">
        <v>44349</v>
      </c>
      <c r="H920" s="30">
        <v>44349</v>
      </c>
      <c r="I920" s="31">
        <v>48</v>
      </c>
      <c r="J920" t="s">
        <v>30</v>
      </c>
      <c r="L920" t="s">
        <v>31</v>
      </c>
      <c r="M920" t="s">
        <v>32</v>
      </c>
      <c r="P920" t="s">
        <v>26</v>
      </c>
      <c r="Q920" t="s">
        <v>33</v>
      </c>
      <c r="R920" t="s">
        <v>34</v>
      </c>
      <c r="W920" s="32">
        <v>50000</v>
      </c>
      <c r="X920" t="s">
        <v>649</v>
      </c>
      <c r="Y920" t="s">
        <v>36</v>
      </c>
      <c r="Z920" t="s">
        <v>45</v>
      </c>
    </row>
    <row r="921" spans="1:26" x14ac:dyDescent="0.3">
      <c r="A921" t="s">
        <v>26</v>
      </c>
      <c r="B921" t="s">
        <v>27</v>
      </c>
      <c r="C921" s="27">
        <v>2021</v>
      </c>
      <c r="D921" s="28">
        <v>12</v>
      </c>
      <c r="E921" t="s">
        <v>28</v>
      </c>
      <c r="F921" t="s">
        <v>656</v>
      </c>
      <c r="G921" s="29">
        <v>44349</v>
      </c>
      <c r="H921" s="30">
        <v>44349</v>
      </c>
      <c r="I921" s="31">
        <v>73</v>
      </c>
      <c r="J921" t="s">
        <v>30</v>
      </c>
      <c r="L921" t="s">
        <v>31</v>
      </c>
      <c r="M921" t="s">
        <v>32</v>
      </c>
      <c r="P921" t="s">
        <v>26</v>
      </c>
      <c r="Q921" t="s">
        <v>33</v>
      </c>
      <c r="R921" t="s">
        <v>34</v>
      </c>
      <c r="W921" s="32">
        <v>17121.38</v>
      </c>
      <c r="X921" t="s">
        <v>650</v>
      </c>
      <c r="Y921" t="s">
        <v>36</v>
      </c>
      <c r="Z921" t="s">
        <v>45</v>
      </c>
    </row>
    <row r="922" spans="1:26" x14ac:dyDescent="0.3">
      <c r="A922" t="s">
        <v>26</v>
      </c>
      <c r="B922" t="s">
        <v>27</v>
      </c>
      <c r="C922" s="27">
        <v>2021</v>
      </c>
      <c r="D922" s="28">
        <v>12</v>
      </c>
      <c r="E922" t="s">
        <v>28</v>
      </c>
      <c r="F922" t="s">
        <v>656</v>
      </c>
      <c r="G922" s="29">
        <v>44349</v>
      </c>
      <c r="H922" s="30">
        <v>44349</v>
      </c>
      <c r="I922" s="31">
        <v>74</v>
      </c>
      <c r="J922" t="s">
        <v>30</v>
      </c>
      <c r="L922" t="s">
        <v>31</v>
      </c>
      <c r="M922" t="s">
        <v>32</v>
      </c>
      <c r="P922" t="s">
        <v>26</v>
      </c>
      <c r="Q922" t="s">
        <v>33</v>
      </c>
      <c r="R922" t="s">
        <v>34</v>
      </c>
      <c r="W922" s="32">
        <v>6550</v>
      </c>
      <c r="X922" t="s">
        <v>651</v>
      </c>
      <c r="Y922" t="s">
        <v>36</v>
      </c>
      <c r="Z922" t="s">
        <v>45</v>
      </c>
    </row>
    <row r="923" spans="1:26" x14ac:dyDescent="0.3">
      <c r="A923" t="s">
        <v>26</v>
      </c>
      <c r="B923" t="s">
        <v>27</v>
      </c>
      <c r="C923" s="27">
        <v>2021</v>
      </c>
      <c r="D923" s="28">
        <v>12</v>
      </c>
      <c r="E923" t="s">
        <v>189</v>
      </c>
      <c r="F923" t="s">
        <v>657</v>
      </c>
      <c r="G923" s="29">
        <v>44357</v>
      </c>
      <c r="H923" s="30">
        <v>44358</v>
      </c>
      <c r="I923" s="31">
        <v>468</v>
      </c>
      <c r="J923" t="s">
        <v>30</v>
      </c>
      <c r="K923" t="s">
        <v>164</v>
      </c>
      <c r="L923" t="s">
        <v>180</v>
      </c>
      <c r="M923" t="s">
        <v>166</v>
      </c>
      <c r="P923" t="s">
        <v>26</v>
      </c>
      <c r="Q923" t="s">
        <v>33</v>
      </c>
      <c r="R923" t="s">
        <v>34</v>
      </c>
      <c r="W923" s="32">
        <v>2500</v>
      </c>
      <c r="X923" t="s">
        <v>191</v>
      </c>
      <c r="Y923" t="s">
        <v>658</v>
      </c>
      <c r="Z923" t="s">
        <v>193</v>
      </c>
    </row>
    <row r="924" spans="1:26" x14ac:dyDescent="0.3">
      <c r="A924" t="s">
        <v>26</v>
      </c>
      <c r="B924" t="s">
        <v>27</v>
      </c>
      <c r="C924" s="27">
        <v>2021</v>
      </c>
      <c r="D924" s="28">
        <v>12</v>
      </c>
      <c r="E924" t="s">
        <v>189</v>
      </c>
      <c r="F924" t="s">
        <v>657</v>
      </c>
      <c r="G924" s="29">
        <v>44357</v>
      </c>
      <c r="H924" s="30">
        <v>44358</v>
      </c>
      <c r="I924" s="31">
        <v>469</v>
      </c>
      <c r="J924" t="s">
        <v>30</v>
      </c>
      <c r="K924" t="s">
        <v>164</v>
      </c>
      <c r="L924" t="s">
        <v>194</v>
      </c>
      <c r="M924" t="s">
        <v>166</v>
      </c>
      <c r="P924" t="s">
        <v>26</v>
      </c>
      <c r="Q924" t="s">
        <v>33</v>
      </c>
      <c r="R924" t="s">
        <v>34</v>
      </c>
      <c r="W924" s="32">
        <v>361.5</v>
      </c>
      <c r="X924" t="s">
        <v>191</v>
      </c>
      <c r="Y924" t="s">
        <v>658</v>
      </c>
      <c r="Z924" t="s">
        <v>193</v>
      </c>
    </row>
    <row r="925" spans="1:26" x14ac:dyDescent="0.3">
      <c r="A925" t="s">
        <v>26</v>
      </c>
      <c r="B925" t="s">
        <v>27</v>
      </c>
      <c r="C925" s="27">
        <v>2021</v>
      </c>
      <c r="D925" s="28">
        <v>12</v>
      </c>
      <c r="E925" t="s">
        <v>189</v>
      </c>
      <c r="F925" t="s">
        <v>657</v>
      </c>
      <c r="G925" s="29">
        <v>44357</v>
      </c>
      <c r="H925" s="30">
        <v>44358</v>
      </c>
      <c r="I925" s="31">
        <v>470</v>
      </c>
      <c r="J925" t="s">
        <v>30</v>
      </c>
      <c r="K925" t="s">
        <v>164</v>
      </c>
      <c r="L925" t="s">
        <v>183</v>
      </c>
      <c r="M925" t="s">
        <v>166</v>
      </c>
      <c r="P925" t="s">
        <v>26</v>
      </c>
      <c r="Q925" t="s">
        <v>33</v>
      </c>
      <c r="R925" t="s">
        <v>34</v>
      </c>
      <c r="W925" s="32">
        <v>189.81</v>
      </c>
      <c r="X925" t="s">
        <v>191</v>
      </c>
      <c r="Y925" t="s">
        <v>658</v>
      </c>
      <c r="Z925" t="s">
        <v>193</v>
      </c>
    </row>
    <row r="926" spans="1:26" x14ac:dyDescent="0.3">
      <c r="A926" t="s">
        <v>26</v>
      </c>
      <c r="B926" t="s">
        <v>27</v>
      </c>
      <c r="C926" s="27">
        <v>2021</v>
      </c>
      <c r="D926" s="28">
        <v>12</v>
      </c>
      <c r="E926" t="s">
        <v>189</v>
      </c>
      <c r="F926" t="s">
        <v>657</v>
      </c>
      <c r="G926" s="29">
        <v>44357</v>
      </c>
      <c r="H926" s="30">
        <v>44358</v>
      </c>
      <c r="I926" s="31">
        <v>471</v>
      </c>
      <c r="J926" t="s">
        <v>30</v>
      </c>
      <c r="K926" t="s">
        <v>164</v>
      </c>
      <c r="L926" t="s">
        <v>195</v>
      </c>
      <c r="M926" t="s">
        <v>166</v>
      </c>
      <c r="P926" t="s">
        <v>26</v>
      </c>
      <c r="Q926" t="s">
        <v>33</v>
      </c>
      <c r="R926" t="s">
        <v>34</v>
      </c>
      <c r="W926" s="32">
        <v>33.5</v>
      </c>
      <c r="X926" t="s">
        <v>191</v>
      </c>
      <c r="Y926" t="s">
        <v>658</v>
      </c>
      <c r="Z926" t="s">
        <v>193</v>
      </c>
    </row>
    <row r="927" spans="1:26" x14ac:dyDescent="0.3">
      <c r="A927" t="s">
        <v>26</v>
      </c>
      <c r="B927" t="s">
        <v>27</v>
      </c>
      <c r="C927" s="27">
        <v>2021</v>
      </c>
      <c r="D927" s="28">
        <v>12</v>
      </c>
      <c r="E927" t="s">
        <v>189</v>
      </c>
      <c r="F927" t="s">
        <v>657</v>
      </c>
      <c r="G927" s="29">
        <v>44357</v>
      </c>
      <c r="H927" s="30">
        <v>44358</v>
      </c>
      <c r="I927" s="31">
        <v>472</v>
      </c>
      <c r="J927" t="s">
        <v>30</v>
      </c>
      <c r="K927" t="s">
        <v>164</v>
      </c>
      <c r="L927" t="s">
        <v>196</v>
      </c>
      <c r="M927" t="s">
        <v>166</v>
      </c>
      <c r="P927" t="s">
        <v>26</v>
      </c>
      <c r="Q927" t="s">
        <v>33</v>
      </c>
      <c r="R927" t="s">
        <v>34</v>
      </c>
      <c r="W927" s="32">
        <v>338.5</v>
      </c>
      <c r="X927" t="s">
        <v>191</v>
      </c>
      <c r="Y927" t="s">
        <v>658</v>
      </c>
      <c r="Z927" t="s">
        <v>193</v>
      </c>
    </row>
    <row r="928" spans="1:26" x14ac:dyDescent="0.3">
      <c r="A928" t="s">
        <v>26</v>
      </c>
      <c r="B928" t="s">
        <v>27</v>
      </c>
      <c r="C928" s="27">
        <v>2021</v>
      </c>
      <c r="D928" s="28">
        <v>12</v>
      </c>
      <c r="E928" t="s">
        <v>189</v>
      </c>
      <c r="F928" t="s">
        <v>657</v>
      </c>
      <c r="G928" s="29">
        <v>44357</v>
      </c>
      <c r="H928" s="30">
        <v>44358</v>
      </c>
      <c r="I928" s="31">
        <v>473</v>
      </c>
      <c r="J928" t="s">
        <v>30</v>
      </c>
      <c r="K928" t="s">
        <v>164</v>
      </c>
      <c r="L928" t="s">
        <v>197</v>
      </c>
      <c r="M928" t="s">
        <v>166</v>
      </c>
      <c r="P928" t="s">
        <v>26</v>
      </c>
      <c r="Q928" t="s">
        <v>33</v>
      </c>
      <c r="R928" t="s">
        <v>34</v>
      </c>
      <c r="W928" s="32">
        <v>28</v>
      </c>
      <c r="X928" t="s">
        <v>191</v>
      </c>
      <c r="Y928" t="s">
        <v>658</v>
      </c>
      <c r="Z928" t="s">
        <v>193</v>
      </c>
    </row>
    <row r="929" spans="1:26" x14ac:dyDescent="0.3">
      <c r="A929" t="s">
        <v>26</v>
      </c>
      <c r="B929" t="s">
        <v>27</v>
      </c>
      <c r="C929" s="27">
        <v>2021</v>
      </c>
      <c r="D929" s="28">
        <v>12</v>
      </c>
      <c r="E929" t="s">
        <v>189</v>
      </c>
      <c r="F929" t="s">
        <v>657</v>
      </c>
      <c r="G929" s="29">
        <v>44357</v>
      </c>
      <c r="H929" s="30">
        <v>44358</v>
      </c>
      <c r="I929" s="31">
        <v>474</v>
      </c>
      <c r="J929" t="s">
        <v>30</v>
      </c>
      <c r="K929" t="s">
        <v>164</v>
      </c>
      <c r="L929" t="s">
        <v>198</v>
      </c>
      <c r="M929" t="s">
        <v>166</v>
      </c>
      <c r="P929" t="s">
        <v>26</v>
      </c>
      <c r="Q929" t="s">
        <v>33</v>
      </c>
      <c r="R929" t="s">
        <v>34</v>
      </c>
      <c r="W929" s="32">
        <v>15.25</v>
      </c>
      <c r="X929" t="s">
        <v>191</v>
      </c>
      <c r="Y929" t="s">
        <v>658</v>
      </c>
      <c r="Z929" t="s">
        <v>193</v>
      </c>
    </row>
    <row r="930" spans="1:26" x14ac:dyDescent="0.3">
      <c r="A930" t="s">
        <v>26</v>
      </c>
      <c r="B930" t="s">
        <v>27</v>
      </c>
      <c r="C930" s="27">
        <v>2021</v>
      </c>
      <c r="D930" s="28">
        <v>12</v>
      </c>
      <c r="E930" t="s">
        <v>189</v>
      </c>
      <c r="F930" t="s">
        <v>657</v>
      </c>
      <c r="G930" s="29">
        <v>44357</v>
      </c>
      <c r="H930" s="30">
        <v>44358</v>
      </c>
      <c r="I930" s="31">
        <v>475</v>
      </c>
      <c r="J930" t="s">
        <v>30</v>
      </c>
      <c r="K930" t="s">
        <v>164</v>
      </c>
      <c r="L930" t="s">
        <v>347</v>
      </c>
      <c r="M930" t="s">
        <v>166</v>
      </c>
      <c r="P930" t="s">
        <v>26</v>
      </c>
      <c r="Q930" t="s">
        <v>33</v>
      </c>
      <c r="R930" t="s">
        <v>34</v>
      </c>
      <c r="W930" s="32">
        <v>20</v>
      </c>
      <c r="X930" t="s">
        <v>191</v>
      </c>
      <c r="Y930" t="s">
        <v>658</v>
      </c>
      <c r="Z930" t="s">
        <v>193</v>
      </c>
    </row>
    <row r="931" spans="1:26" x14ac:dyDescent="0.3">
      <c r="A931" t="s">
        <v>26</v>
      </c>
      <c r="B931" t="s">
        <v>27</v>
      </c>
      <c r="C931" s="27">
        <v>2021</v>
      </c>
      <c r="D931" s="28">
        <v>12</v>
      </c>
      <c r="E931" t="s">
        <v>189</v>
      </c>
      <c r="F931" t="s">
        <v>657</v>
      </c>
      <c r="G931" s="29">
        <v>44357</v>
      </c>
      <c r="H931" s="30">
        <v>44358</v>
      </c>
      <c r="I931" s="31">
        <v>514</v>
      </c>
      <c r="J931" t="s">
        <v>30</v>
      </c>
      <c r="L931" t="s">
        <v>43</v>
      </c>
      <c r="M931" t="s">
        <v>32</v>
      </c>
      <c r="Q931" t="s">
        <v>33</v>
      </c>
      <c r="W931" s="32">
        <v>-3486.56</v>
      </c>
      <c r="Y931" t="s">
        <v>44</v>
      </c>
      <c r="Z931" t="s">
        <v>193</v>
      </c>
    </row>
    <row r="932" spans="1:26" x14ac:dyDescent="0.3">
      <c r="A932" t="s">
        <v>26</v>
      </c>
      <c r="B932" t="s">
        <v>27</v>
      </c>
      <c r="C932" s="27">
        <v>2021</v>
      </c>
      <c r="D932" s="28">
        <v>12</v>
      </c>
      <c r="E932" t="s">
        <v>28</v>
      </c>
      <c r="F932" t="s">
        <v>659</v>
      </c>
      <c r="G932" s="29">
        <v>44363</v>
      </c>
      <c r="H932" s="30">
        <v>44363</v>
      </c>
      <c r="I932" s="31">
        <v>76</v>
      </c>
      <c r="J932" t="s">
        <v>30</v>
      </c>
      <c r="L932" t="s">
        <v>31</v>
      </c>
      <c r="M932" t="s">
        <v>32</v>
      </c>
      <c r="P932" t="s">
        <v>26</v>
      </c>
      <c r="Q932" t="s">
        <v>33</v>
      </c>
      <c r="R932" t="s">
        <v>34</v>
      </c>
      <c r="W932" s="32">
        <v>-46728.89</v>
      </c>
      <c r="X932" t="s">
        <v>660</v>
      </c>
      <c r="Y932" t="s">
        <v>36</v>
      </c>
      <c r="Z932" t="s">
        <v>36</v>
      </c>
    </row>
    <row r="933" spans="1:26" x14ac:dyDescent="0.3">
      <c r="A933" t="s">
        <v>26</v>
      </c>
      <c r="B933" t="s">
        <v>27</v>
      </c>
      <c r="C933" s="27">
        <v>2021</v>
      </c>
      <c r="D933" s="28">
        <v>12</v>
      </c>
      <c r="E933" t="s">
        <v>28</v>
      </c>
      <c r="F933" t="s">
        <v>659</v>
      </c>
      <c r="G933" s="29">
        <v>44363</v>
      </c>
      <c r="H933" s="30">
        <v>44363</v>
      </c>
      <c r="I933" s="31">
        <v>86</v>
      </c>
      <c r="J933" t="s">
        <v>30</v>
      </c>
      <c r="L933" t="s">
        <v>31</v>
      </c>
      <c r="M933" t="s">
        <v>32</v>
      </c>
      <c r="P933" t="s">
        <v>26</v>
      </c>
      <c r="Q933" t="s">
        <v>33</v>
      </c>
      <c r="R933" t="s">
        <v>34</v>
      </c>
      <c r="W933" s="32">
        <v>-24629</v>
      </c>
      <c r="X933" t="s">
        <v>661</v>
      </c>
      <c r="Y933" t="s">
        <v>36</v>
      </c>
      <c r="Z933" t="s">
        <v>36</v>
      </c>
    </row>
    <row r="934" spans="1:26" x14ac:dyDescent="0.3">
      <c r="A934" t="s">
        <v>26</v>
      </c>
      <c r="B934" t="s">
        <v>27</v>
      </c>
      <c r="C934" s="27">
        <v>2021</v>
      </c>
      <c r="D934" s="28">
        <v>12</v>
      </c>
      <c r="E934" t="s">
        <v>28</v>
      </c>
      <c r="F934" t="s">
        <v>659</v>
      </c>
      <c r="G934" s="29">
        <v>44363</v>
      </c>
      <c r="H934" s="30">
        <v>44363</v>
      </c>
      <c r="I934" s="31">
        <v>87</v>
      </c>
      <c r="J934" t="s">
        <v>30</v>
      </c>
      <c r="L934" t="s">
        <v>31</v>
      </c>
      <c r="M934" t="s">
        <v>32</v>
      </c>
      <c r="P934" t="s">
        <v>26</v>
      </c>
      <c r="Q934" t="s">
        <v>33</v>
      </c>
      <c r="R934" t="s">
        <v>34</v>
      </c>
      <c r="W934" s="32">
        <v>-12831.82</v>
      </c>
      <c r="X934" t="s">
        <v>662</v>
      </c>
      <c r="Y934" t="s">
        <v>36</v>
      </c>
      <c r="Z934" t="s">
        <v>36</v>
      </c>
    </row>
    <row r="935" spans="1:26" x14ac:dyDescent="0.3">
      <c r="A935" t="s">
        <v>26</v>
      </c>
      <c r="B935" t="s">
        <v>27</v>
      </c>
      <c r="C935" s="27">
        <v>2021</v>
      </c>
      <c r="D935" s="28">
        <v>12</v>
      </c>
      <c r="E935" t="s">
        <v>28</v>
      </c>
      <c r="F935" t="s">
        <v>659</v>
      </c>
      <c r="G935" s="29">
        <v>44363</v>
      </c>
      <c r="H935" s="30">
        <v>44363</v>
      </c>
      <c r="I935" s="31">
        <v>141</v>
      </c>
      <c r="J935" t="s">
        <v>30</v>
      </c>
      <c r="K935" t="s">
        <v>37</v>
      </c>
      <c r="L935" t="s">
        <v>38</v>
      </c>
      <c r="M935" t="s">
        <v>39</v>
      </c>
      <c r="P935" t="s">
        <v>26</v>
      </c>
      <c r="Q935" t="s">
        <v>33</v>
      </c>
      <c r="R935" t="s">
        <v>34</v>
      </c>
      <c r="S935" t="s">
        <v>663</v>
      </c>
      <c r="W935" s="32">
        <v>46728.89</v>
      </c>
      <c r="X935" t="s">
        <v>660</v>
      </c>
      <c r="Y935" t="s">
        <v>664</v>
      </c>
      <c r="Z935" t="s">
        <v>36</v>
      </c>
    </row>
    <row r="936" spans="1:26" x14ac:dyDescent="0.3">
      <c r="A936" t="s">
        <v>26</v>
      </c>
      <c r="B936" t="s">
        <v>27</v>
      </c>
      <c r="C936" s="27">
        <v>2021</v>
      </c>
      <c r="D936" s="28">
        <v>12</v>
      </c>
      <c r="E936" t="s">
        <v>28</v>
      </c>
      <c r="F936" t="s">
        <v>659</v>
      </c>
      <c r="G936" s="29">
        <v>44363</v>
      </c>
      <c r="H936" s="30">
        <v>44363</v>
      </c>
      <c r="I936" s="31">
        <v>145</v>
      </c>
      <c r="J936" t="s">
        <v>30</v>
      </c>
      <c r="K936" t="s">
        <v>37</v>
      </c>
      <c r="L936" t="s">
        <v>38</v>
      </c>
      <c r="M936" t="s">
        <v>39</v>
      </c>
      <c r="P936" t="s">
        <v>26</v>
      </c>
      <c r="Q936" t="s">
        <v>33</v>
      </c>
      <c r="R936" t="s">
        <v>34</v>
      </c>
      <c r="S936" t="s">
        <v>665</v>
      </c>
      <c r="W936" s="32">
        <v>24629</v>
      </c>
      <c r="X936" t="s">
        <v>661</v>
      </c>
      <c r="Y936" t="s">
        <v>666</v>
      </c>
      <c r="Z936" t="s">
        <v>36</v>
      </c>
    </row>
    <row r="937" spans="1:26" x14ac:dyDescent="0.3">
      <c r="A937" t="s">
        <v>26</v>
      </c>
      <c r="B937" t="s">
        <v>27</v>
      </c>
      <c r="C937" s="27">
        <v>2021</v>
      </c>
      <c r="D937" s="28">
        <v>12</v>
      </c>
      <c r="E937" t="s">
        <v>28</v>
      </c>
      <c r="F937" t="s">
        <v>659</v>
      </c>
      <c r="G937" s="29">
        <v>44363</v>
      </c>
      <c r="H937" s="30">
        <v>44363</v>
      </c>
      <c r="I937" s="31">
        <v>180</v>
      </c>
      <c r="J937" t="s">
        <v>30</v>
      </c>
      <c r="K937" t="s">
        <v>37</v>
      </c>
      <c r="L937" t="s">
        <v>82</v>
      </c>
      <c r="M937" t="s">
        <v>39</v>
      </c>
      <c r="P937" t="s">
        <v>26</v>
      </c>
      <c r="Q937" t="s">
        <v>33</v>
      </c>
      <c r="R937" t="s">
        <v>34</v>
      </c>
      <c r="S937" t="s">
        <v>236</v>
      </c>
      <c r="W937" s="32">
        <v>12831.82</v>
      </c>
      <c r="X937" t="s">
        <v>662</v>
      </c>
      <c r="Y937" t="s">
        <v>667</v>
      </c>
      <c r="Z937" t="s">
        <v>36</v>
      </c>
    </row>
    <row r="938" spans="1:26" x14ac:dyDescent="0.3">
      <c r="A938" t="s">
        <v>26</v>
      </c>
      <c r="B938" t="s">
        <v>27</v>
      </c>
      <c r="C938" s="27">
        <v>2021</v>
      </c>
      <c r="D938" s="28">
        <v>12</v>
      </c>
      <c r="E938" t="s">
        <v>28</v>
      </c>
      <c r="F938" t="s">
        <v>668</v>
      </c>
      <c r="G938" s="29">
        <v>44363</v>
      </c>
      <c r="H938" s="30">
        <v>44363</v>
      </c>
      <c r="I938" s="31">
        <v>21</v>
      </c>
      <c r="J938" t="s">
        <v>30</v>
      </c>
      <c r="L938" t="s">
        <v>43</v>
      </c>
      <c r="M938" t="s">
        <v>32</v>
      </c>
      <c r="P938" t="s">
        <v>26</v>
      </c>
      <c r="Q938" t="s">
        <v>33</v>
      </c>
      <c r="R938" t="s">
        <v>34</v>
      </c>
      <c r="W938" s="32">
        <v>-12831.82</v>
      </c>
      <c r="X938" t="s">
        <v>662</v>
      </c>
      <c r="Y938" t="s">
        <v>44</v>
      </c>
      <c r="Z938" t="s">
        <v>45</v>
      </c>
    </row>
    <row r="939" spans="1:26" x14ac:dyDescent="0.3">
      <c r="A939" t="s">
        <v>26</v>
      </c>
      <c r="B939" t="s">
        <v>27</v>
      </c>
      <c r="C939" s="27">
        <v>2021</v>
      </c>
      <c r="D939" s="28">
        <v>12</v>
      </c>
      <c r="E939" t="s">
        <v>28</v>
      </c>
      <c r="F939" t="s">
        <v>668</v>
      </c>
      <c r="G939" s="29">
        <v>44363</v>
      </c>
      <c r="H939" s="30">
        <v>44363</v>
      </c>
      <c r="I939" s="31">
        <v>99</v>
      </c>
      <c r="J939" t="s">
        <v>30</v>
      </c>
      <c r="L939" t="s">
        <v>43</v>
      </c>
      <c r="M939" t="s">
        <v>32</v>
      </c>
      <c r="P939" t="s">
        <v>26</v>
      </c>
      <c r="Q939" t="s">
        <v>33</v>
      </c>
      <c r="R939" t="s">
        <v>34</v>
      </c>
      <c r="W939" s="32">
        <v>-46728.89</v>
      </c>
      <c r="X939" t="s">
        <v>660</v>
      </c>
      <c r="Y939" t="s">
        <v>44</v>
      </c>
      <c r="Z939" t="s">
        <v>45</v>
      </c>
    </row>
    <row r="940" spans="1:26" x14ac:dyDescent="0.3">
      <c r="A940" t="s">
        <v>26</v>
      </c>
      <c r="B940" t="s">
        <v>27</v>
      </c>
      <c r="C940" s="27">
        <v>2021</v>
      </c>
      <c r="D940" s="28">
        <v>12</v>
      </c>
      <c r="E940" t="s">
        <v>28</v>
      </c>
      <c r="F940" t="s">
        <v>668</v>
      </c>
      <c r="G940" s="29">
        <v>44363</v>
      </c>
      <c r="H940" s="30">
        <v>44363</v>
      </c>
      <c r="I940" s="31">
        <v>102</v>
      </c>
      <c r="J940" t="s">
        <v>30</v>
      </c>
      <c r="L940" t="s">
        <v>43</v>
      </c>
      <c r="M940" t="s">
        <v>32</v>
      </c>
      <c r="P940" t="s">
        <v>26</v>
      </c>
      <c r="Q940" t="s">
        <v>33</v>
      </c>
      <c r="R940" t="s">
        <v>34</v>
      </c>
      <c r="W940" s="32">
        <v>-24629</v>
      </c>
      <c r="X940" t="s">
        <v>661</v>
      </c>
      <c r="Y940" t="s">
        <v>44</v>
      </c>
      <c r="Z940" t="s">
        <v>45</v>
      </c>
    </row>
    <row r="941" spans="1:26" x14ac:dyDescent="0.3">
      <c r="A941" t="s">
        <v>26</v>
      </c>
      <c r="B941" t="s">
        <v>27</v>
      </c>
      <c r="C941" s="27">
        <v>2021</v>
      </c>
      <c r="D941" s="28">
        <v>12</v>
      </c>
      <c r="E941" t="s">
        <v>28</v>
      </c>
      <c r="F941" t="s">
        <v>668</v>
      </c>
      <c r="G941" s="29">
        <v>44363</v>
      </c>
      <c r="H941" s="30">
        <v>44363</v>
      </c>
      <c r="I941" s="31">
        <v>200</v>
      </c>
      <c r="J941" t="s">
        <v>30</v>
      </c>
      <c r="L941" t="s">
        <v>31</v>
      </c>
      <c r="M941" t="s">
        <v>32</v>
      </c>
      <c r="P941" t="s">
        <v>26</v>
      </c>
      <c r="Q941" t="s">
        <v>33</v>
      </c>
      <c r="R941" t="s">
        <v>34</v>
      </c>
      <c r="W941" s="32">
        <v>46728.89</v>
      </c>
      <c r="X941" t="s">
        <v>660</v>
      </c>
      <c r="Y941" t="s">
        <v>36</v>
      </c>
      <c r="Z941" t="s">
        <v>45</v>
      </c>
    </row>
    <row r="942" spans="1:26" x14ac:dyDescent="0.3">
      <c r="A942" t="s">
        <v>26</v>
      </c>
      <c r="B942" t="s">
        <v>27</v>
      </c>
      <c r="C942" s="27">
        <v>2021</v>
      </c>
      <c r="D942" s="28">
        <v>12</v>
      </c>
      <c r="E942" t="s">
        <v>28</v>
      </c>
      <c r="F942" t="s">
        <v>668</v>
      </c>
      <c r="G942" s="29">
        <v>44363</v>
      </c>
      <c r="H942" s="30">
        <v>44363</v>
      </c>
      <c r="I942" s="31">
        <v>203</v>
      </c>
      <c r="J942" t="s">
        <v>30</v>
      </c>
      <c r="L942" t="s">
        <v>31</v>
      </c>
      <c r="M942" t="s">
        <v>32</v>
      </c>
      <c r="P942" t="s">
        <v>26</v>
      </c>
      <c r="Q942" t="s">
        <v>33</v>
      </c>
      <c r="R942" t="s">
        <v>34</v>
      </c>
      <c r="W942" s="32">
        <v>24629</v>
      </c>
      <c r="X942" t="s">
        <v>661</v>
      </c>
      <c r="Y942" t="s">
        <v>36</v>
      </c>
      <c r="Z942" t="s">
        <v>45</v>
      </c>
    </row>
    <row r="943" spans="1:26" x14ac:dyDescent="0.3">
      <c r="A943" t="s">
        <v>26</v>
      </c>
      <c r="B943" t="s">
        <v>27</v>
      </c>
      <c r="C943" s="27">
        <v>2021</v>
      </c>
      <c r="D943" s="28">
        <v>12</v>
      </c>
      <c r="E943" t="s">
        <v>28</v>
      </c>
      <c r="F943" t="s">
        <v>668</v>
      </c>
      <c r="G943" s="29">
        <v>44363</v>
      </c>
      <c r="H943" s="30">
        <v>44363</v>
      </c>
      <c r="I943" s="31">
        <v>204</v>
      </c>
      <c r="J943" t="s">
        <v>30</v>
      </c>
      <c r="L943" t="s">
        <v>31</v>
      </c>
      <c r="M943" t="s">
        <v>32</v>
      </c>
      <c r="P943" t="s">
        <v>26</v>
      </c>
      <c r="Q943" t="s">
        <v>33</v>
      </c>
      <c r="R943" t="s">
        <v>34</v>
      </c>
      <c r="W943" s="32">
        <v>12831.82</v>
      </c>
      <c r="X943" t="s">
        <v>662</v>
      </c>
      <c r="Y943" t="s">
        <v>36</v>
      </c>
      <c r="Z943" t="s">
        <v>45</v>
      </c>
    </row>
    <row r="944" spans="1:26" x14ac:dyDescent="0.3">
      <c r="A944" t="s">
        <v>26</v>
      </c>
      <c r="B944" t="s">
        <v>27</v>
      </c>
      <c r="C944" s="27">
        <v>2021</v>
      </c>
      <c r="D944" s="28">
        <v>12</v>
      </c>
      <c r="E944" t="s">
        <v>162</v>
      </c>
      <c r="F944" t="s">
        <v>669</v>
      </c>
      <c r="G944" s="29">
        <v>44371</v>
      </c>
      <c r="H944" s="30">
        <v>44371</v>
      </c>
      <c r="I944" s="31">
        <v>21</v>
      </c>
      <c r="J944" t="s">
        <v>30</v>
      </c>
      <c r="K944" t="s">
        <v>164</v>
      </c>
      <c r="L944" t="s">
        <v>624</v>
      </c>
      <c r="M944" t="s">
        <v>166</v>
      </c>
      <c r="P944" t="s">
        <v>26</v>
      </c>
      <c r="Q944" t="s">
        <v>33</v>
      </c>
      <c r="R944" t="s">
        <v>34</v>
      </c>
      <c r="W944" s="32">
        <v>-500</v>
      </c>
      <c r="Y944" t="s">
        <v>670</v>
      </c>
      <c r="Z944" t="s">
        <v>671</v>
      </c>
    </row>
    <row r="945" spans="1:26" x14ac:dyDescent="0.3">
      <c r="A945" t="s">
        <v>26</v>
      </c>
      <c r="B945" t="s">
        <v>27</v>
      </c>
      <c r="C945" s="27">
        <v>2021</v>
      </c>
      <c r="D945" s="28">
        <v>12</v>
      </c>
      <c r="E945" t="s">
        <v>162</v>
      </c>
      <c r="F945" t="s">
        <v>669</v>
      </c>
      <c r="G945" s="29">
        <v>44371</v>
      </c>
      <c r="H945" s="30">
        <v>44371</v>
      </c>
      <c r="I945" s="31">
        <v>43</v>
      </c>
      <c r="J945" t="s">
        <v>30</v>
      </c>
      <c r="K945" t="s">
        <v>164</v>
      </c>
      <c r="L945" t="s">
        <v>183</v>
      </c>
      <c r="M945" t="s">
        <v>166</v>
      </c>
      <c r="P945" t="s">
        <v>26</v>
      </c>
      <c r="Q945" t="s">
        <v>33</v>
      </c>
      <c r="R945" t="s">
        <v>34</v>
      </c>
      <c r="W945" s="32">
        <v>-38.25</v>
      </c>
      <c r="Y945" t="s">
        <v>670</v>
      </c>
      <c r="Z945" t="s">
        <v>671</v>
      </c>
    </row>
    <row r="946" spans="1:26" x14ac:dyDescent="0.3">
      <c r="A946" t="s">
        <v>26</v>
      </c>
      <c r="B946" t="s">
        <v>27</v>
      </c>
      <c r="C946" s="27">
        <v>2021</v>
      </c>
      <c r="D946" s="28">
        <v>12</v>
      </c>
      <c r="E946" t="s">
        <v>162</v>
      </c>
      <c r="F946" t="s">
        <v>669</v>
      </c>
      <c r="G946" s="29">
        <v>44371</v>
      </c>
      <c r="H946" s="30">
        <v>44371</v>
      </c>
      <c r="I946" s="31">
        <v>66</v>
      </c>
      <c r="J946" t="s">
        <v>30</v>
      </c>
      <c r="L946" t="s">
        <v>43</v>
      </c>
      <c r="M946" t="s">
        <v>32</v>
      </c>
      <c r="Q946" t="s">
        <v>33</v>
      </c>
      <c r="W946" s="32">
        <v>538.25</v>
      </c>
      <c r="Y946" t="s">
        <v>44</v>
      </c>
      <c r="Z946" t="s">
        <v>671</v>
      </c>
    </row>
    <row r="947" spans="1:26" x14ac:dyDescent="0.3">
      <c r="A947" t="s">
        <v>26</v>
      </c>
      <c r="B947" t="s">
        <v>27</v>
      </c>
      <c r="C947" s="27">
        <v>2021</v>
      </c>
      <c r="D947" s="28">
        <v>998</v>
      </c>
      <c r="E947" t="s">
        <v>162</v>
      </c>
      <c r="F947" t="s">
        <v>672</v>
      </c>
      <c r="G947" s="29">
        <v>44377</v>
      </c>
      <c r="H947" s="30">
        <v>44399</v>
      </c>
      <c r="I947" s="31">
        <v>179</v>
      </c>
      <c r="J947" t="s">
        <v>612</v>
      </c>
      <c r="L947" t="s">
        <v>43</v>
      </c>
      <c r="M947" t="s">
        <v>32</v>
      </c>
      <c r="P947" t="s">
        <v>26</v>
      </c>
      <c r="Q947" t="s">
        <v>33</v>
      </c>
      <c r="R947" t="s">
        <v>34</v>
      </c>
      <c r="W947" s="32">
        <v>-2696.02</v>
      </c>
      <c r="X947" t="s">
        <v>673</v>
      </c>
      <c r="Y947" t="s">
        <v>44</v>
      </c>
      <c r="Z947" t="s">
        <v>674</v>
      </c>
    </row>
    <row r="948" spans="1:26" x14ac:dyDescent="0.3">
      <c r="A948" t="s">
        <v>26</v>
      </c>
      <c r="B948" t="s">
        <v>27</v>
      </c>
      <c r="C948" s="27">
        <v>2021</v>
      </c>
      <c r="D948" s="28">
        <v>998</v>
      </c>
      <c r="E948" t="s">
        <v>162</v>
      </c>
      <c r="F948" t="s">
        <v>672</v>
      </c>
      <c r="G948" s="29">
        <v>44377</v>
      </c>
      <c r="H948" s="30">
        <v>44399</v>
      </c>
      <c r="I948" s="31">
        <v>180</v>
      </c>
      <c r="J948" t="s">
        <v>612</v>
      </c>
      <c r="L948" t="s">
        <v>675</v>
      </c>
      <c r="M948" t="s">
        <v>32</v>
      </c>
      <c r="P948" t="s">
        <v>26</v>
      </c>
      <c r="Q948" t="s">
        <v>33</v>
      </c>
      <c r="R948" t="s">
        <v>34</v>
      </c>
      <c r="W948" s="32">
        <v>2696.02</v>
      </c>
      <c r="X948" t="s">
        <v>673</v>
      </c>
      <c r="Y948" t="s">
        <v>676</v>
      </c>
      <c r="Z948" t="s">
        <v>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Pivot</vt:lpstr>
      <vt:lpstr>Download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2021-07-28T23:57:20Z</dcterms:created>
  <dcterms:modified xsi:type="dcterms:W3CDTF">2021-09-20T17:57:14Z</dcterms:modified>
</cp:coreProperties>
</file>